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TCHEN2\Documents\"/>
    </mc:Choice>
  </mc:AlternateContent>
  <bookViews>
    <workbookView xWindow="0" yWindow="0" windowWidth="24000" windowHeight="9300"/>
  </bookViews>
  <sheets>
    <sheet name=" 1-4 и гпд 10 школа" sheetId="1" r:id="rId1"/>
  </sheets>
  <externalReferences>
    <externalReference r:id="rId2"/>
  </externalReferences>
  <definedNames>
    <definedName name="а" localSheetId="0">#REF!</definedName>
    <definedName name="а">#REF!</definedName>
    <definedName name="длорпа">#REF!</definedName>
    <definedName name="_xlnm.Print_Area" localSheetId="0">' 1-4 и гпд 10 школа'!$A$1:$R$206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8" i="1" l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R191" i="1"/>
  <c r="R199" i="1" s="1"/>
  <c r="Q191" i="1"/>
  <c r="Q199" i="1" s="1"/>
  <c r="P191" i="1"/>
  <c r="P199" i="1" s="1"/>
  <c r="O191" i="1"/>
  <c r="O199" i="1" s="1"/>
  <c r="N191" i="1"/>
  <c r="N199" i="1" s="1"/>
  <c r="M191" i="1"/>
  <c r="M199" i="1" s="1"/>
  <c r="L191" i="1"/>
  <c r="L199" i="1" s="1"/>
  <c r="K191" i="1"/>
  <c r="K199" i="1" s="1"/>
  <c r="J191" i="1"/>
  <c r="J199" i="1" s="1"/>
  <c r="I191" i="1"/>
  <c r="I199" i="1" s="1"/>
  <c r="H191" i="1"/>
  <c r="H199" i="1" s="1"/>
  <c r="G191" i="1"/>
  <c r="G199" i="1" s="1"/>
  <c r="F191" i="1"/>
  <c r="F199" i="1" s="1"/>
  <c r="E191" i="1"/>
  <c r="E199" i="1" s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R172" i="1"/>
  <c r="R181" i="1" s="1"/>
  <c r="Q172" i="1"/>
  <c r="Q181" i="1" s="1"/>
  <c r="P172" i="1"/>
  <c r="P181" i="1" s="1"/>
  <c r="O172" i="1"/>
  <c r="O181" i="1" s="1"/>
  <c r="N172" i="1"/>
  <c r="N181" i="1" s="1"/>
  <c r="M172" i="1"/>
  <c r="M181" i="1" s="1"/>
  <c r="L172" i="1"/>
  <c r="L181" i="1" s="1"/>
  <c r="K172" i="1"/>
  <c r="K181" i="1" s="1"/>
  <c r="J172" i="1"/>
  <c r="J181" i="1" s="1"/>
  <c r="I172" i="1"/>
  <c r="I181" i="1" s="1"/>
  <c r="H172" i="1"/>
  <c r="H181" i="1" s="1"/>
  <c r="G172" i="1"/>
  <c r="G181" i="1" s="1"/>
  <c r="F172" i="1"/>
  <c r="F181" i="1" s="1"/>
  <c r="E172" i="1"/>
  <c r="E181" i="1" s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R154" i="1"/>
  <c r="R162" i="1" s="1"/>
  <c r="Q154" i="1"/>
  <c r="Q162" i="1" s="1"/>
  <c r="P154" i="1"/>
  <c r="P162" i="1" s="1"/>
  <c r="O154" i="1"/>
  <c r="O162" i="1" s="1"/>
  <c r="N154" i="1"/>
  <c r="N162" i="1" s="1"/>
  <c r="M154" i="1"/>
  <c r="M162" i="1" s="1"/>
  <c r="L154" i="1"/>
  <c r="L162" i="1" s="1"/>
  <c r="K154" i="1"/>
  <c r="K162" i="1" s="1"/>
  <c r="J154" i="1"/>
  <c r="J162" i="1" s="1"/>
  <c r="I154" i="1"/>
  <c r="I162" i="1" s="1"/>
  <c r="H154" i="1"/>
  <c r="H162" i="1" s="1"/>
  <c r="G154" i="1"/>
  <c r="G162" i="1" s="1"/>
  <c r="F154" i="1"/>
  <c r="F162" i="1" s="1"/>
  <c r="E154" i="1"/>
  <c r="E162" i="1" s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R136" i="1"/>
  <c r="R145" i="1" s="1"/>
  <c r="Q136" i="1"/>
  <c r="Q145" i="1" s="1"/>
  <c r="P136" i="1"/>
  <c r="P145" i="1" s="1"/>
  <c r="O136" i="1"/>
  <c r="O145" i="1" s="1"/>
  <c r="N136" i="1"/>
  <c r="N145" i="1" s="1"/>
  <c r="M136" i="1"/>
  <c r="M145" i="1" s="1"/>
  <c r="L136" i="1"/>
  <c r="L145" i="1" s="1"/>
  <c r="K136" i="1"/>
  <c r="K145" i="1" s="1"/>
  <c r="J136" i="1"/>
  <c r="J145" i="1" s="1"/>
  <c r="I136" i="1"/>
  <c r="I145" i="1" s="1"/>
  <c r="H136" i="1"/>
  <c r="H145" i="1" s="1"/>
  <c r="G136" i="1"/>
  <c r="G145" i="1" s="1"/>
  <c r="F136" i="1"/>
  <c r="F145" i="1" s="1"/>
  <c r="E136" i="1"/>
  <c r="E145" i="1" s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R117" i="1"/>
  <c r="R127" i="1" s="1"/>
  <c r="Q117" i="1"/>
  <c r="Q127" i="1" s="1"/>
  <c r="P117" i="1"/>
  <c r="P127" i="1" s="1"/>
  <c r="O117" i="1"/>
  <c r="O127" i="1" s="1"/>
  <c r="N117" i="1"/>
  <c r="N127" i="1" s="1"/>
  <c r="M117" i="1"/>
  <c r="M127" i="1" s="1"/>
  <c r="L117" i="1"/>
  <c r="L127" i="1" s="1"/>
  <c r="K117" i="1"/>
  <c r="K127" i="1" s="1"/>
  <c r="J117" i="1"/>
  <c r="J127" i="1" s="1"/>
  <c r="I117" i="1"/>
  <c r="I127" i="1" s="1"/>
  <c r="H117" i="1"/>
  <c r="H127" i="1" s="1"/>
  <c r="G117" i="1"/>
  <c r="G127" i="1" s="1"/>
  <c r="F117" i="1"/>
  <c r="F127" i="1" s="1"/>
  <c r="E117" i="1"/>
  <c r="E127" i="1" s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R97" i="1"/>
  <c r="R106" i="1" s="1"/>
  <c r="Q97" i="1"/>
  <c r="Q106" i="1" s="1"/>
  <c r="P97" i="1"/>
  <c r="P106" i="1" s="1"/>
  <c r="O97" i="1"/>
  <c r="O106" i="1" s="1"/>
  <c r="N97" i="1"/>
  <c r="N106" i="1" s="1"/>
  <c r="M97" i="1"/>
  <c r="M106" i="1" s="1"/>
  <c r="L97" i="1"/>
  <c r="L106" i="1" s="1"/>
  <c r="K97" i="1"/>
  <c r="K106" i="1" s="1"/>
  <c r="J97" i="1"/>
  <c r="J106" i="1" s="1"/>
  <c r="I97" i="1"/>
  <c r="I106" i="1" s="1"/>
  <c r="H97" i="1"/>
  <c r="H106" i="1" s="1"/>
  <c r="G97" i="1"/>
  <c r="G106" i="1" s="1"/>
  <c r="F97" i="1"/>
  <c r="F106" i="1" s="1"/>
  <c r="E97" i="1"/>
  <c r="E106" i="1" s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R79" i="1"/>
  <c r="R88" i="1" s="1"/>
  <c r="Q79" i="1"/>
  <c r="Q88" i="1" s="1"/>
  <c r="P79" i="1"/>
  <c r="P88" i="1" s="1"/>
  <c r="O79" i="1"/>
  <c r="O88" i="1" s="1"/>
  <c r="N79" i="1"/>
  <c r="N88" i="1" s="1"/>
  <c r="M79" i="1"/>
  <c r="M88" i="1" s="1"/>
  <c r="L79" i="1"/>
  <c r="L88" i="1" s="1"/>
  <c r="K79" i="1"/>
  <c r="K88" i="1" s="1"/>
  <c r="J79" i="1"/>
  <c r="J88" i="1" s="1"/>
  <c r="I79" i="1"/>
  <c r="I88" i="1" s="1"/>
  <c r="H79" i="1"/>
  <c r="H88" i="1" s="1"/>
  <c r="G79" i="1"/>
  <c r="G88" i="1" s="1"/>
  <c r="F79" i="1"/>
  <c r="F88" i="1" s="1"/>
  <c r="E79" i="1"/>
  <c r="E88" i="1" s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R61" i="1"/>
  <c r="R69" i="1" s="1"/>
  <c r="Q61" i="1"/>
  <c r="Q69" i="1" s="1"/>
  <c r="P61" i="1"/>
  <c r="P69" i="1" s="1"/>
  <c r="O61" i="1"/>
  <c r="O69" i="1" s="1"/>
  <c r="N61" i="1"/>
  <c r="N69" i="1" s="1"/>
  <c r="M61" i="1"/>
  <c r="M69" i="1" s="1"/>
  <c r="L61" i="1"/>
  <c r="L69" i="1" s="1"/>
  <c r="K61" i="1"/>
  <c r="J61" i="1"/>
  <c r="J69" i="1" s="1"/>
  <c r="I61" i="1"/>
  <c r="I69" i="1" s="1"/>
  <c r="H61" i="1"/>
  <c r="H69" i="1" s="1"/>
  <c r="G61" i="1"/>
  <c r="F61" i="1"/>
  <c r="F69" i="1" s="1"/>
  <c r="E61" i="1"/>
  <c r="E69" i="1" s="1"/>
  <c r="E56" i="1"/>
  <c r="L52" i="1"/>
  <c r="H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R43" i="1"/>
  <c r="R52" i="1" s="1"/>
  <c r="Q43" i="1"/>
  <c r="Q52" i="1" s="1"/>
  <c r="P43" i="1"/>
  <c r="P52" i="1" s="1"/>
  <c r="O43" i="1"/>
  <c r="O52" i="1" s="1"/>
  <c r="N43" i="1"/>
  <c r="N52" i="1" s="1"/>
  <c r="M43" i="1"/>
  <c r="M52" i="1" s="1"/>
  <c r="L43" i="1"/>
  <c r="K43" i="1"/>
  <c r="K52" i="1" s="1"/>
  <c r="J43" i="1"/>
  <c r="J52" i="1" s="1"/>
  <c r="I43" i="1"/>
  <c r="I52" i="1" s="1"/>
  <c r="H43" i="1"/>
  <c r="G43" i="1"/>
  <c r="G52" i="1" s="1"/>
  <c r="F43" i="1"/>
  <c r="F52" i="1" s="1"/>
  <c r="E43" i="1"/>
  <c r="E52" i="1" s="1"/>
  <c r="F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R27" i="1"/>
  <c r="R35" i="1" s="1"/>
  <c r="Q27" i="1"/>
  <c r="Q35" i="1" s="1"/>
  <c r="P27" i="1"/>
  <c r="O27" i="1"/>
  <c r="O35" i="1" s="1"/>
  <c r="N27" i="1"/>
  <c r="N35" i="1" s="1"/>
  <c r="M27" i="1"/>
  <c r="M35" i="1" s="1"/>
  <c r="L27" i="1"/>
  <c r="K27" i="1"/>
  <c r="K35" i="1" s="1"/>
  <c r="J27" i="1"/>
  <c r="J35" i="1" s="1"/>
  <c r="I27" i="1"/>
  <c r="I35" i="1" s="1"/>
  <c r="H27" i="1"/>
  <c r="G27" i="1"/>
  <c r="G35" i="1" s="1"/>
  <c r="F27" i="1"/>
  <c r="E27" i="1"/>
  <c r="E35" i="1" s="1"/>
  <c r="G69" i="1" l="1"/>
  <c r="K69" i="1"/>
  <c r="H35" i="1"/>
  <c r="L35" i="1"/>
  <c r="P35" i="1"/>
</calcChain>
</file>

<file path=xl/sharedStrings.xml><?xml version="1.0" encoding="utf-8"?>
<sst xmlns="http://schemas.openxmlformats.org/spreadsheetml/2006/main" count="260" uniqueCount="115">
  <si>
    <t>УТВЕРЖДАЮ</t>
  </si>
  <si>
    <t xml:space="preserve"> </t>
  </si>
  <si>
    <t>Директор Муниципального бюджетного</t>
  </si>
  <si>
    <t>общеобразовательного учреждения "Лицей № 1 г.Инты"</t>
  </si>
  <si>
    <t>__________________________</t>
  </si>
  <si>
    <t>Веренич Н.А</t>
  </si>
  <si>
    <t>2023 год</t>
  </si>
  <si>
    <t>Примерное двухнедельное меню</t>
  </si>
  <si>
    <t>школьных горячих завтраков и обедов, пищевой ценности приготовливаемых блюд</t>
  </si>
  <si>
    <t xml:space="preserve">         для организации питания обучающихся 1-4 классов,</t>
  </si>
  <si>
    <t xml:space="preserve">                                                                      на зимне-весенний  период на 2024   год.</t>
  </si>
  <si>
    <t>№</t>
  </si>
  <si>
    <t>Белки, г</t>
  </si>
  <si>
    <t>Жиры, г</t>
  </si>
  <si>
    <t>Углеводы</t>
  </si>
  <si>
    <t>Витамины, мг</t>
  </si>
  <si>
    <t>Минеральные вещества, мг</t>
  </si>
  <si>
    <t>Энергетическая ценность, ккал</t>
  </si>
  <si>
    <t>рецептуры</t>
  </si>
  <si>
    <t>Наименование блюда</t>
  </si>
  <si>
    <t xml:space="preserve">Вес </t>
  </si>
  <si>
    <t>общ</t>
  </si>
  <si>
    <t>жив</t>
  </si>
  <si>
    <t>раст</t>
  </si>
  <si>
    <t>общие</t>
  </si>
  <si>
    <t>B1</t>
  </si>
  <si>
    <t>C</t>
  </si>
  <si>
    <t>A</t>
  </si>
  <si>
    <t>E</t>
  </si>
  <si>
    <t>Ca</t>
  </si>
  <si>
    <t>P</t>
  </si>
  <si>
    <t>Mg</t>
  </si>
  <si>
    <t>Fe</t>
  </si>
  <si>
    <t>блюда</t>
  </si>
  <si>
    <t>углеводы</t>
  </si>
  <si>
    <t>мгк</t>
  </si>
  <si>
    <t>День 1 (понедельник)</t>
  </si>
  <si>
    <t xml:space="preserve">Завтрак </t>
  </si>
  <si>
    <t>ПР</t>
  </si>
  <si>
    <t>Икра баклажанная</t>
  </si>
  <si>
    <t>Котлеты рубленые из грудки</t>
  </si>
  <si>
    <t>Макаронные изделия отварные</t>
  </si>
  <si>
    <t>Чай с сахаром</t>
  </si>
  <si>
    <t>Хлеб ржано-пшеничный</t>
  </si>
  <si>
    <t>Плоды свежие</t>
  </si>
  <si>
    <t>Итого за завтрак</t>
  </si>
  <si>
    <t xml:space="preserve">Обед </t>
  </si>
  <si>
    <t>Бутерброд с сыром</t>
  </si>
  <si>
    <t>50/10/20</t>
  </si>
  <si>
    <t>Свекольник</t>
  </si>
  <si>
    <t>Птица тушенная в соусе</t>
  </si>
  <si>
    <t>Рис отварной</t>
  </si>
  <si>
    <t>Итого за обед</t>
  </si>
  <si>
    <t>Итого за день</t>
  </si>
  <si>
    <t>День 2 (вторник)</t>
  </si>
  <si>
    <t xml:space="preserve">        Завтрак</t>
  </si>
  <si>
    <t>Запеканка картофельная с мясом</t>
  </si>
  <si>
    <t>200/10</t>
  </si>
  <si>
    <t>Чай с лимоном</t>
  </si>
  <si>
    <t>200/8</t>
  </si>
  <si>
    <t>Винегрет овощной с фасолью</t>
  </si>
  <si>
    <t>Суп картофельный с крупой</t>
  </si>
  <si>
    <t>Котлеты домашние</t>
  </si>
  <si>
    <t>Компот из клюквы</t>
  </si>
  <si>
    <t>День 3 (среда)</t>
  </si>
  <si>
    <t>Омлет с сыром</t>
  </si>
  <si>
    <t>Кукуруза консервированная</t>
  </si>
  <si>
    <t>Суп картофельный с мясными фрикадельками</t>
  </si>
  <si>
    <t>Запеканка из творога</t>
  </si>
  <si>
    <t>Молоко сгущенное</t>
  </si>
  <si>
    <t>Хлеб пшеничный</t>
  </si>
  <si>
    <t>День 4 (четверг)</t>
  </si>
  <si>
    <t>Салат из свеклы с сыром</t>
  </si>
  <si>
    <t>Шницель рыбный натуральный</t>
  </si>
  <si>
    <t>Пюре картофельное</t>
  </si>
  <si>
    <t>Обед</t>
  </si>
  <si>
    <t>Салат из свеклы отварной</t>
  </si>
  <si>
    <t>Суп картофельный с бобовыми</t>
  </si>
  <si>
    <t>Тефтели мясные</t>
  </si>
  <si>
    <t>Каша гречневая рассыпчатая</t>
  </si>
  <si>
    <t>Компот из вишни</t>
  </si>
  <si>
    <t>День 5 (пятница)</t>
  </si>
  <si>
    <t>Рассольник ленинградский</t>
  </si>
  <si>
    <t>Оладьи из печени</t>
  </si>
  <si>
    <t>100/10</t>
  </si>
  <si>
    <t>Сок фруктовый</t>
  </si>
  <si>
    <t>День 6 (понедельник)</t>
  </si>
  <si>
    <t>40/10/20</t>
  </si>
  <si>
    <t>Салат из зеленого горошка с луком</t>
  </si>
  <si>
    <t>Щи из свежей капусты с картофелем</t>
  </si>
  <si>
    <t>День 7 (вторник)</t>
  </si>
  <si>
    <t>Винегрет овощной</t>
  </si>
  <si>
    <t>Птица, тушенная в соусе</t>
  </si>
  <si>
    <t>Суп картофельный с рыбной консервой</t>
  </si>
  <si>
    <t>Гуляш из свинины</t>
  </si>
  <si>
    <t>День 8 (среда)</t>
  </si>
  <si>
    <t>Кофейный напиток с молоком</t>
  </si>
  <si>
    <t>Борщ с фасолью и картофелем</t>
  </si>
  <si>
    <t>Каша гречневая рассыпчатая с соусом</t>
  </si>
  <si>
    <t>180/30</t>
  </si>
  <si>
    <t>День 9 (четверг)</t>
  </si>
  <si>
    <t>Салат из свеклы с огурцами солеными</t>
  </si>
  <si>
    <t>Салат из квашеной капусты</t>
  </si>
  <si>
    <t>Рассольник домашний</t>
  </si>
  <si>
    <t>Шницель натуральный рубленый</t>
  </si>
  <si>
    <t>Компот из смеси сухофруктов</t>
  </si>
  <si>
    <t>День 10 (пятница)</t>
  </si>
  <si>
    <t>Жаркое по-домашнему</t>
  </si>
  <si>
    <t>Суп из овощей</t>
  </si>
  <si>
    <t>Руководство для применения:</t>
  </si>
  <si>
    <t xml:space="preserve">  «Сборник рецептур на продукцию для обучающихся во всех образовательных учреждениях, сборник технических нормативов» под ред. </t>
  </si>
  <si>
    <t>Могильного М.П. и Тутельяна В.А.,Москва Дели принт, 2011;</t>
  </si>
  <si>
    <t xml:space="preserve"> СанПиН 2.3/2.4.3590-20 «Санитарно – эпидемиологические требования к организации общественного питания населения»</t>
  </si>
  <si>
    <t>Допускается перестановка дней в связи с производственной необходимостью при соблюдении принципа не повторения одних и тех же блюд или кулинарных изделий в один и тот же день или в последующие два дня.</t>
  </si>
  <si>
    <t xml:space="preserve">                                               Заведующий   производством                                                                                                                                                                                                   Смычок Л.А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</si>
</sst>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horizontal="left"/>
    </xf>
    <xf numFmtId="0" fontId="7" fillId="0" borderId="0" xfId="1" applyFont="1"/>
    <xf numFmtId="0" fontId="8" fillId="0" borderId="0" xfId="0" applyFont="1"/>
    <xf numFmtId="0" fontId="7" fillId="0" borderId="0" xfId="1" applyFont="1" applyFill="1" applyBorder="1"/>
    <xf numFmtId="0" fontId="9" fillId="0" borderId="0" xfId="1" applyFont="1" applyBorder="1"/>
    <xf numFmtId="0" fontId="7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1" fillId="0" borderId="0" xfId="1" applyFont="1"/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wrapText="1"/>
    </xf>
    <xf numFmtId="0" fontId="9" fillId="0" borderId="3" xfId="1" applyFont="1" applyBorder="1" applyAlignment="1">
      <alignment wrapText="1"/>
    </xf>
    <xf numFmtId="0" fontId="7" fillId="0" borderId="1" xfId="1" applyFont="1" applyBorder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wrapText="1"/>
    </xf>
    <xf numFmtId="0" fontId="9" fillId="0" borderId="9" xfId="1" applyFont="1" applyBorder="1" applyAlignment="1">
      <alignment wrapText="1"/>
    </xf>
    <xf numFmtId="0" fontId="9" fillId="0" borderId="10" xfId="1" applyFont="1" applyBorder="1" applyAlignment="1">
      <alignment wrapText="1"/>
    </xf>
    <xf numFmtId="0" fontId="5" fillId="0" borderId="8" xfId="1" applyFont="1" applyBorder="1" applyAlignment="1">
      <alignment horizontal="center"/>
    </xf>
    <xf numFmtId="0" fontId="5" fillId="0" borderId="1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0" fontId="6" fillId="0" borderId="0" xfId="1" applyFont="1"/>
    <xf numFmtId="0" fontId="5" fillId="2" borderId="4" xfId="1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0" borderId="4" xfId="1" applyFont="1" applyFill="1" applyBorder="1" applyAlignment="1"/>
    <xf numFmtId="0" fontId="5" fillId="0" borderId="5" xfId="1" applyFont="1" applyFill="1" applyBorder="1" applyAlignment="1"/>
    <xf numFmtId="2" fontId="5" fillId="0" borderId="6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6" fillId="0" borderId="0" xfId="1" applyFont="1" applyFill="1"/>
    <xf numFmtId="0" fontId="2" fillId="0" borderId="0" xfId="1" applyFill="1"/>
    <xf numFmtId="0" fontId="4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4" xfId="1" applyFont="1" applyFill="1" applyBorder="1" applyAlignment="1"/>
    <xf numFmtId="0" fontId="5" fillId="2" borderId="5" xfId="1" applyFont="1" applyFill="1" applyBorder="1" applyAlignment="1"/>
    <xf numFmtId="2" fontId="5" fillId="2" borderId="6" xfId="1" applyNumberFormat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5" fillId="2" borderId="7" xfId="1" applyFont="1" applyFill="1" applyBorder="1" applyAlignment="1"/>
    <xf numFmtId="0" fontId="5" fillId="0" borderId="4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9" fillId="2" borderId="4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0" xfId="1" applyFont="1" applyFill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2" borderId="4" xfId="1" applyFon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TCHEN2/Desktop/&#1074;&#1089;&#1103;&#1082;&#1086;&#1077;/&#1087;&#1088;&#1080;&#1084;&#1077;&#1088;&#1085;&#1086;&#1077;%20&#1084;&#1077;&#1085;&#1102;%202023-24/&#1052;&#1077;&#1085;&#1102;%20%20&#1089;%20&#1103;&#1085;&#1074;&#1072;&#1088;&#1103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Лицей 1 "/>
      <sheetName val="1-4 и гпд 5 школа"/>
      <sheetName val=" 1-4 и гпд 10 школа"/>
      <sheetName val=" м-о 5"/>
      <sheetName val="зав род 10"/>
      <sheetName val="м-о лицей"/>
      <sheetName val="м-о 10"/>
      <sheetName val="завт род 5 шк"/>
      <sheetName val="завт род лицей"/>
      <sheetName val="обед лицей"/>
      <sheetName val="сош 5 мо"/>
      <sheetName val="сош 10 мо "/>
      <sheetName val="сош5  1-4"/>
      <sheetName val="меню 1-4"/>
      <sheetName val="лицей"/>
      <sheetName val="Лист1"/>
      <sheetName val="Лист2"/>
      <sheetName val="потребность 1-4  (2)"/>
      <sheetName val="потребность завтрак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206"/>
  <sheetViews>
    <sheetView tabSelected="1" topLeftCell="A148" zoomScaleNormal="100" workbookViewId="0">
      <selection activeCell="B207" sqref="B207"/>
    </sheetView>
  </sheetViews>
  <sheetFormatPr defaultColWidth="9.140625" defaultRowHeight="15" x14ac:dyDescent="0.25"/>
  <cols>
    <col min="1" max="1" width="5" style="6" customWidth="1"/>
    <col min="2" max="2" width="7.42578125" style="109" customWidth="1"/>
    <col min="3" max="3" width="30.7109375" style="109" customWidth="1"/>
    <col min="4" max="4" width="6.85546875" style="6" customWidth="1"/>
    <col min="5" max="5" width="7.7109375" style="5" customWidth="1"/>
    <col min="6" max="6" width="7" style="5" customWidth="1"/>
    <col min="7" max="7" width="7.85546875" style="5" customWidth="1"/>
    <col min="8" max="8" width="7.140625" style="5" customWidth="1"/>
    <col min="9" max="9" width="9.85546875" style="5" customWidth="1"/>
    <col min="10" max="10" width="6.42578125" style="5" customWidth="1"/>
    <col min="11" max="11" width="7.140625" style="5" customWidth="1"/>
    <col min="12" max="12" width="8" style="5" customWidth="1"/>
    <col min="13" max="13" width="6.42578125" style="5" customWidth="1"/>
    <col min="14" max="14" width="7.7109375" style="5" customWidth="1"/>
    <col min="15" max="15" width="12.28515625" style="5" customWidth="1"/>
    <col min="16" max="16" width="8" style="5" customWidth="1"/>
    <col min="17" max="17" width="7.140625" style="5" customWidth="1"/>
    <col min="18" max="18" width="8.140625" style="5" customWidth="1"/>
    <col min="19" max="16384" width="9.140625" style="6"/>
  </cols>
  <sheetData>
    <row r="1" spans="1:21" x14ac:dyDescent="0.25">
      <c r="A1" s="1"/>
      <c r="B1" s="2"/>
      <c r="C1" s="2"/>
      <c r="D1" s="3"/>
      <c r="E1" s="1"/>
      <c r="F1" s="1"/>
      <c r="G1" s="1"/>
      <c r="H1" s="2"/>
      <c r="I1" s="2"/>
      <c r="J1" s="1"/>
      <c r="K1" s="1"/>
      <c r="L1" s="4" t="s">
        <v>0</v>
      </c>
      <c r="N1" s="4"/>
      <c r="O1" s="4"/>
      <c r="P1" s="4"/>
      <c r="Q1" s="4"/>
      <c r="R1" s="4"/>
    </row>
    <row r="2" spans="1:21" x14ac:dyDescent="0.25">
      <c r="A2" s="1" t="s">
        <v>1</v>
      </c>
      <c r="B2" s="2"/>
      <c r="C2" s="2"/>
      <c r="D2" s="3"/>
      <c r="E2" s="1"/>
      <c r="F2" s="1"/>
      <c r="G2" s="7"/>
      <c r="H2" s="7"/>
      <c r="I2" s="7"/>
      <c r="J2" s="7"/>
      <c r="K2" s="7"/>
      <c r="L2" s="7" t="s">
        <v>2</v>
      </c>
      <c r="M2" s="7"/>
      <c r="N2" s="7"/>
      <c r="O2" s="7"/>
      <c r="P2" s="7"/>
      <c r="Q2" s="7"/>
      <c r="R2" s="7"/>
    </row>
    <row r="3" spans="1:21" x14ac:dyDescent="0.25">
      <c r="A3" s="1"/>
      <c r="B3" s="2"/>
      <c r="C3" s="2"/>
      <c r="D3" s="3"/>
      <c r="E3" s="1"/>
      <c r="F3" s="1"/>
      <c r="G3" s="7"/>
      <c r="H3" s="7"/>
      <c r="I3" s="7"/>
      <c r="J3" s="7"/>
      <c r="K3" s="7"/>
      <c r="L3" s="7" t="s">
        <v>3</v>
      </c>
      <c r="M3" s="7"/>
      <c r="N3" s="7"/>
      <c r="O3" s="7"/>
      <c r="P3" s="7"/>
      <c r="Q3" s="7"/>
      <c r="R3" s="7"/>
    </row>
    <row r="4" spans="1:21" x14ac:dyDescent="0.25">
      <c r="A4" s="1"/>
      <c r="B4" s="2"/>
      <c r="C4" s="2"/>
      <c r="D4" s="3"/>
      <c r="E4" s="1"/>
      <c r="F4" s="1"/>
      <c r="G4" s="1"/>
      <c r="H4" s="1"/>
      <c r="I4" s="1"/>
      <c r="J4" s="1"/>
      <c r="K4" s="1"/>
      <c r="L4" s="7"/>
      <c r="M4" s="7"/>
      <c r="N4" s="7"/>
      <c r="O4" s="7"/>
      <c r="P4" s="7"/>
      <c r="Q4" s="7"/>
      <c r="R4" s="7"/>
    </row>
    <row r="5" spans="1:21" x14ac:dyDescent="0.25">
      <c r="A5" s="1"/>
      <c r="B5" s="2"/>
      <c r="C5" s="2"/>
      <c r="D5" s="3"/>
      <c r="E5" s="1"/>
      <c r="F5" s="1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</row>
    <row r="6" spans="1:21" x14ac:dyDescent="0.25">
      <c r="A6"/>
      <c r="B6"/>
      <c r="C6"/>
      <c r="D6" s="3"/>
      <c r="E6" s="1"/>
      <c r="F6" s="1"/>
      <c r="G6"/>
      <c r="H6"/>
      <c r="I6"/>
      <c r="J6" s="8"/>
      <c r="K6" s="8"/>
      <c r="L6" s="1" t="s">
        <v>4</v>
      </c>
      <c r="M6"/>
      <c r="N6"/>
      <c r="O6" s="9" t="s">
        <v>5</v>
      </c>
      <c r="P6" s="1"/>
      <c r="Q6" s="1"/>
      <c r="R6" s="1"/>
    </row>
    <row r="7" spans="1:21" x14ac:dyDescent="0.25">
      <c r="A7"/>
      <c r="B7"/>
      <c r="C7"/>
      <c r="D7" s="3"/>
      <c r="E7" s="1"/>
      <c r="F7" s="1"/>
      <c r="G7"/>
      <c r="H7"/>
      <c r="I7"/>
      <c r="J7" s="8"/>
      <c r="K7" s="8"/>
      <c r="L7" s="1" t="s">
        <v>4</v>
      </c>
      <c r="M7"/>
      <c r="N7"/>
      <c r="O7" s="9" t="s">
        <v>6</v>
      </c>
      <c r="P7" s="1"/>
      <c r="Q7" s="1"/>
      <c r="R7" s="1"/>
    </row>
    <row r="8" spans="1:21" x14ac:dyDescent="0.25">
      <c r="A8" s="10"/>
      <c r="B8" s="11"/>
      <c r="C8" s="11"/>
      <c r="D8" s="8"/>
      <c r="E8" s="12"/>
      <c r="F8" s="12"/>
      <c r="G8" s="12"/>
      <c r="H8" s="12"/>
      <c r="I8" s="12"/>
      <c r="J8" s="12"/>
      <c r="K8" s="12"/>
      <c r="L8" s="12"/>
      <c r="M8" s="13"/>
      <c r="N8" s="14"/>
      <c r="O8" s="14"/>
      <c r="P8" s="12"/>
      <c r="Q8" s="12"/>
      <c r="R8" s="12"/>
    </row>
    <row r="9" spans="1:21" x14ac:dyDescent="0.25">
      <c r="A9" s="8"/>
      <c r="B9" s="15"/>
      <c r="C9" s="15"/>
      <c r="D9" s="8"/>
      <c r="E9" s="12"/>
      <c r="F9" s="12"/>
      <c r="G9" s="16" t="s">
        <v>7</v>
      </c>
      <c r="H9" s="16"/>
      <c r="I9" s="16"/>
      <c r="J9" s="16"/>
      <c r="K9" s="16"/>
      <c r="L9" s="12"/>
      <c r="M9" s="12"/>
      <c r="N9" s="12"/>
      <c r="O9" s="12"/>
      <c r="P9" s="12"/>
      <c r="Q9" s="12"/>
      <c r="R9" s="12"/>
    </row>
    <row r="10" spans="1:21" x14ac:dyDescent="0.2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21" x14ac:dyDescent="0.25">
      <c r="A11" s="8"/>
      <c r="B11" s="15"/>
      <c r="C11" s="15"/>
      <c r="D11" s="8"/>
      <c r="E11" s="16" t="s">
        <v>9</v>
      </c>
      <c r="F11" s="16"/>
      <c r="G11" s="16"/>
      <c r="H11" s="16"/>
      <c r="I11" s="16"/>
      <c r="J11" s="16"/>
      <c r="K11" s="16"/>
      <c r="L11" s="16"/>
      <c r="M11" s="12"/>
      <c r="N11" s="12"/>
      <c r="O11" s="12"/>
      <c r="P11" s="12"/>
      <c r="Q11" s="12"/>
      <c r="R11" s="12"/>
      <c r="U11" s="17" t="s">
        <v>1</v>
      </c>
    </row>
    <row r="12" spans="1:21" x14ac:dyDescent="0.25">
      <c r="A12" s="8"/>
      <c r="B12" s="15"/>
      <c r="C12" s="16" t="s">
        <v>10</v>
      </c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2"/>
    </row>
    <row r="13" spans="1:21" x14ac:dyDescent="0.25">
      <c r="A13" s="8"/>
      <c r="B13" s="15"/>
      <c r="C13" s="15"/>
      <c r="D13" s="15"/>
      <c r="N13" s="12"/>
      <c r="O13" s="12"/>
      <c r="P13" s="12"/>
      <c r="Q13" s="12"/>
      <c r="R13" s="12"/>
    </row>
    <row r="14" spans="1:21" x14ac:dyDescent="0.25">
      <c r="A14" s="8"/>
      <c r="B14" s="15"/>
      <c r="C14" s="15"/>
      <c r="D14" s="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1" ht="15" customHeight="1" x14ac:dyDescent="0.25">
      <c r="A15" s="20" t="s">
        <v>11</v>
      </c>
      <c r="B15" s="21"/>
      <c r="C15" s="22"/>
      <c r="D15" s="23"/>
      <c r="E15" s="24" t="s">
        <v>12</v>
      </c>
      <c r="F15" s="25"/>
      <c r="G15" s="24" t="s">
        <v>13</v>
      </c>
      <c r="H15" s="25"/>
      <c r="I15" s="26" t="s">
        <v>14</v>
      </c>
      <c r="J15" s="24" t="s">
        <v>15</v>
      </c>
      <c r="K15" s="27"/>
      <c r="L15" s="27"/>
      <c r="M15" s="25"/>
      <c r="N15" s="24" t="s">
        <v>16</v>
      </c>
      <c r="O15" s="27"/>
      <c r="P15" s="27"/>
      <c r="Q15" s="25"/>
      <c r="R15" s="28" t="s">
        <v>17</v>
      </c>
    </row>
    <row r="16" spans="1:21" ht="45" customHeight="1" x14ac:dyDescent="0.25">
      <c r="A16" s="29" t="s">
        <v>18</v>
      </c>
      <c r="B16" s="30" t="s">
        <v>19</v>
      </c>
      <c r="C16" s="31"/>
      <c r="D16" s="32" t="s">
        <v>20</v>
      </c>
      <c r="E16" s="33" t="s">
        <v>21</v>
      </c>
      <c r="F16" s="33" t="s">
        <v>22</v>
      </c>
      <c r="G16" s="33" t="s">
        <v>21</v>
      </c>
      <c r="H16" s="33" t="s">
        <v>23</v>
      </c>
      <c r="I16" s="32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3" t="s">
        <v>30</v>
      </c>
      <c r="P16" s="33" t="s">
        <v>31</v>
      </c>
      <c r="Q16" s="33" t="s">
        <v>32</v>
      </c>
      <c r="R16" s="34"/>
    </row>
    <row r="17" spans="1:20" ht="23.25" customHeight="1" x14ac:dyDescent="0.25">
      <c r="A17" s="35"/>
      <c r="B17" s="36"/>
      <c r="C17" s="37"/>
      <c r="D17" s="32" t="s">
        <v>33</v>
      </c>
      <c r="E17" s="38"/>
      <c r="F17" s="38"/>
      <c r="G17" s="38"/>
      <c r="H17" s="38"/>
      <c r="I17" s="29" t="s">
        <v>34</v>
      </c>
      <c r="J17" s="38"/>
      <c r="K17" s="38"/>
      <c r="L17" s="38" t="s">
        <v>35</v>
      </c>
      <c r="M17" s="38"/>
      <c r="N17" s="38"/>
      <c r="O17" s="38"/>
      <c r="P17" s="38"/>
      <c r="Q17" s="38"/>
      <c r="R17" s="39"/>
    </row>
    <row r="18" spans="1:20" ht="12" customHeight="1" x14ac:dyDescent="0.25">
      <c r="A18" s="40">
        <v>1</v>
      </c>
      <c r="B18" s="41">
        <v>2</v>
      </c>
      <c r="C18" s="42"/>
      <c r="D18" s="40">
        <v>3</v>
      </c>
      <c r="E18" s="40">
        <v>4</v>
      </c>
      <c r="F18" s="40">
        <v>5</v>
      </c>
      <c r="G18" s="40">
        <v>6</v>
      </c>
      <c r="H18" s="40">
        <v>7</v>
      </c>
      <c r="I18" s="40">
        <v>8</v>
      </c>
      <c r="J18" s="40">
        <v>11</v>
      </c>
      <c r="K18" s="40">
        <v>12</v>
      </c>
      <c r="L18" s="40">
        <v>13</v>
      </c>
      <c r="M18" s="40">
        <v>14</v>
      </c>
      <c r="N18" s="40">
        <v>15</v>
      </c>
      <c r="O18" s="40">
        <v>16</v>
      </c>
      <c r="P18" s="40">
        <v>17</v>
      </c>
      <c r="Q18" s="40">
        <v>18</v>
      </c>
      <c r="R18" s="40">
        <v>19</v>
      </c>
    </row>
    <row r="19" spans="1:20" ht="12" customHeight="1" x14ac:dyDescent="0.25">
      <c r="A19" s="43" t="s">
        <v>36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</row>
    <row r="20" spans="1:20" ht="12" customHeight="1" x14ac:dyDescent="0.25">
      <c r="A20" s="43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20" ht="12" customHeight="1" x14ac:dyDescent="0.25">
      <c r="A21" s="46" t="s">
        <v>38</v>
      </c>
      <c r="B21" s="47" t="s">
        <v>39</v>
      </c>
      <c r="C21" s="48"/>
      <c r="D21" s="49">
        <v>60</v>
      </c>
      <c r="E21" s="50">
        <v>1</v>
      </c>
      <c r="F21" s="50">
        <v>0</v>
      </c>
      <c r="G21" s="50">
        <v>2.92</v>
      </c>
      <c r="H21" s="50">
        <v>2.92</v>
      </c>
      <c r="I21" s="50">
        <v>3.78</v>
      </c>
      <c r="J21" s="50">
        <v>0.02</v>
      </c>
      <c r="K21" s="50">
        <v>2.11</v>
      </c>
      <c r="L21" s="50">
        <v>0</v>
      </c>
      <c r="M21" s="50">
        <v>0</v>
      </c>
      <c r="N21" s="50">
        <v>12.97</v>
      </c>
      <c r="O21" s="50">
        <v>27.53</v>
      </c>
      <c r="P21" s="50">
        <v>8.77</v>
      </c>
      <c r="Q21" s="51">
        <v>0.4</v>
      </c>
      <c r="R21" s="51">
        <v>45.36</v>
      </c>
      <c r="S21" s="52"/>
      <c r="T21" s="52"/>
    </row>
    <row r="22" spans="1:20" ht="12" customHeight="1" x14ac:dyDescent="0.25">
      <c r="A22" s="46">
        <v>295</v>
      </c>
      <c r="B22" s="53" t="s">
        <v>40</v>
      </c>
      <c r="C22" s="54"/>
      <c r="D22" s="49">
        <v>100</v>
      </c>
      <c r="E22" s="51">
        <v>13.91</v>
      </c>
      <c r="F22" s="51">
        <v>12.09</v>
      </c>
      <c r="G22" s="51">
        <v>26.73</v>
      </c>
      <c r="H22" s="51">
        <v>4.25</v>
      </c>
      <c r="I22" s="51">
        <v>14.05</v>
      </c>
      <c r="J22" s="51">
        <v>0.09</v>
      </c>
      <c r="K22" s="51">
        <v>0.95</v>
      </c>
      <c r="L22" s="51">
        <v>83.09</v>
      </c>
      <c r="M22" s="51">
        <v>0</v>
      </c>
      <c r="N22" s="51">
        <v>50.49</v>
      </c>
      <c r="O22" s="51">
        <v>88.67</v>
      </c>
      <c r="P22" s="51">
        <v>18.91</v>
      </c>
      <c r="Q22" s="51">
        <v>1.29</v>
      </c>
      <c r="R22" s="51">
        <v>352.73</v>
      </c>
      <c r="S22" s="52"/>
      <c r="T22" s="52"/>
    </row>
    <row r="23" spans="1:20" ht="12" customHeight="1" x14ac:dyDescent="0.25">
      <c r="A23" s="46">
        <v>202</v>
      </c>
      <c r="B23" s="47" t="s">
        <v>41</v>
      </c>
      <c r="C23" s="48"/>
      <c r="D23" s="55">
        <v>150</v>
      </c>
      <c r="E23" s="50">
        <v>5.52</v>
      </c>
      <c r="F23" s="50">
        <v>0.04</v>
      </c>
      <c r="G23" s="50">
        <v>4.5199999999999996</v>
      </c>
      <c r="H23" s="50">
        <v>0.78</v>
      </c>
      <c r="I23" s="50">
        <v>26.45</v>
      </c>
      <c r="J23" s="50">
        <v>0.06</v>
      </c>
      <c r="K23" s="50">
        <v>0</v>
      </c>
      <c r="L23" s="50">
        <v>0</v>
      </c>
      <c r="M23" s="50">
        <v>0</v>
      </c>
      <c r="N23" s="50">
        <v>4.8600000000000003</v>
      </c>
      <c r="O23" s="50">
        <v>37.17</v>
      </c>
      <c r="P23" s="50">
        <v>21.12</v>
      </c>
      <c r="Q23" s="51">
        <v>1.1100000000000001</v>
      </c>
      <c r="R23" s="56">
        <v>168.45</v>
      </c>
      <c r="S23" s="52"/>
      <c r="T23" s="52"/>
    </row>
    <row r="24" spans="1:20" ht="12" customHeight="1" x14ac:dyDescent="0.25">
      <c r="A24" s="46">
        <v>376</v>
      </c>
      <c r="B24" s="47" t="s">
        <v>42</v>
      </c>
      <c r="C24" s="48"/>
      <c r="D24" s="55">
        <v>200</v>
      </c>
      <c r="E24" s="50">
        <v>7.0000000000000007E-2</v>
      </c>
      <c r="F24" s="50">
        <v>0</v>
      </c>
      <c r="G24" s="50">
        <v>0.02</v>
      </c>
      <c r="H24" s="50">
        <v>0.02</v>
      </c>
      <c r="I24" s="50">
        <v>15</v>
      </c>
      <c r="J24" s="50">
        <v>0</v>
      </c>
      <c r="K24" s="50">
        <v>0.03</v>
      </c>
      <c r="L24" s="50">
        <v>0</v>
      </c>
      <c r="M24" s="50">
        <v>0</v>
      </c>
      <c r="N24" s="50">
        <v>11.1</v>
      </c>
      <c r="O24" s="50">
        <v>2.8</v>
      </c>
      <c r="P24" s="50">
        <v>1.4</v>
      </c>
      <c r="Q24" s="50">
        <v>0.28000000000000003</v>
      </c>
      <c r="R24" s="50">
        <v>60</v>
      </c>
      <c r="S24" s="52"/>
      <c r="T24" s="52"/>
    </row>
    <row r="25" spans="1:20" ht="12" customHeight="1" x14ac:dyDescent="0.25">
      <c r="A25" s="57" t="s">
        <v>38</v>
      </c>
      <c r="B25" s="58" t="s">
        <v>43</v>
      </c>
      <c r="C25" s="59"/>
      <c r="D25" s="49">
        <v>40</v>
      </c>
      <c r="E25" s="51">
        <v>2.21</v>
      </c>
      <c r="F25" s="51">
        <v>0</v>
      </c>
      <c r="G25" s="51">
        <v>0.44</v>
      </c>
      <c r="H25" s="50">
        <v>0.44</v>
      </c>
      <c r="I25" s="50">
        <v>19.760000000000002</v>
      </c>
      <c r="J25" s="50">
        <v>0.04</v>
      </c>
      <c r="K25" s="50">
        <v>0</v>
      </c>
      <c r="L25" s="50">
        <v>0</v>
      </c>
      <c r="M25" s="50">
        <v>0.36</v>
      </c>
      <c r="N25" s="50">
        <v>9.1999999999999993</v>
      </c>
      <c r="O25" s="50">
        <v>42.4</v>
      </c>
      <c r="P25" s="50">
        <v>10</v>
      </c>
      <c r="Q25" s="51">
        <v>1.24</v>
      </c>
      <c r="R25" s="51">
        <v>91.96</v>
      </c>
      <c r="S25" s="52"/>
      <c r="T25" s="52"/>
    </row>
    <row r="26" spans="1:20" ht="12" customHeight="1" x14ac:dyDescent="0.25">
      <c r="A26" s="46">
        <v>338</v>
      </c>
      <c r="B26" s="47" t="s">
        <v>44</v>
      </c>
      <c r="C26" s="48"/>
      <c r="D26" s="55">
        <v>100</v>
      </c>
      <c r="E26" s="50">
        <v>0.4</v>
      </c>
      <c r="F26" s="50">
        <v>0</v>
      </c>
      <c r="G26" s="50">
        <v>0.4</v>
      </c>
      <c r="H26" s="50">
        <v>0.4</v>
      </c>
      <c r="I26" s="50">
        <v>9.8000000000000007</v>
      </c>
      <c r="J26" s="50">
        <v>0.03</v>
      </c>
      <c r="K26" s="50">
        <v>10</v>
      </c>
      <c r="L26" s="50">
        <v>0</v>
      </c>
      <c r="M26" s="50">
        <v>0.2</v>
      </c>
      <c r="N26" s="50">
        <v>16</v>
      </c>
      <c r="O26" s="50">
        <v>11</v>
      </c>
      <c r="P26" s="50">
        <v>9</v>
      </c>
      <c r="Q26" s="50">
        <v>2.2000000000000002</v>
      </c>
      <c r="R26" s="50">
        <v>44.4</v>
      </c>
      <c r="S26" s="52" t="s">
        <v>1</v>
      </c>
      <c r="T26" s="52" t="s">
        <v>1</v>
      </c>
    </row>
    <row r="27" spans="1:20" ht="12" customHeight="1" x14ac:dyDescent="0.25">
      <c r="A27" s="46"/>
      <c r="B27" s="60" t="s">
        <v>45</v>
      </c>
      <c r="C27" s="61"/>
      <c r="D27" s="46"/>
      <c r="E27" s="62">
        <f>E21+E22+E23+E24+E25+E26</f>
        <v>23.11</v>
      </c>
      <c r="F27" s="62">
        <f t="shared" ref="F27:R27" si="0">F21+F22+F23+F24+F25+F26</f>
        <v>12.129999999999999</v>
      </c>
      <c r="G27" s="62">
        <f t="shared" si="0"/>
        <v>35.03</v>
      </c>
      <c r="H27" s="62">
        <f t="shared" si="0"/>
        <v>8.81</v>
      </c>
      <c r="I27" s="62">
        <f t="shared" si="0"/>
        <v>88.84</v>
      </c>
      <c r="J27" s="62">
        <f t="shared" si="0"/>
        <v>0.24</v>
      </c>
      <c r="K27" s="62">
        <f t="shared" si="0"/>
        <v>13.09</v>
      </c>
      <c r="L27" s="62">
        <f t="shared" si="0"/>
        <v>83.09</v>
      </c>
      <c r="M27" s="62">
        <f t="shared" si="0"/>
        <v>0.56000000000000005</v>
      </c>
      <c r="N27" s="62">
        <f t="shared" si="0"/>
        <v>104.62</v>
      </c>
      <c r="O27" s="62">
        <f t="shared" si="0"/>
        <v>209.57000000000002</v>
      </c>
      <c r="P27" s="62">
        <f t="shared" si="0"/>
        <v>69.199999999999989</v>
      </c>
      <c r="Q27" s="62">
        <f t="shared" si="0"/>
        <v>6.5200000000000005</v>
      </c>
      <c r="R27" s="62">
        <f t="shared" si="0"/>
        <v>762.9</v>
      </c>
      <c r="S27" s="52"/>
      <c r="T27" s="52"/>
    </row>
    <row r="28" spans="1:20" ht="12" customHeight="1" x14ac:dyDescent="0.25">
      <c r="A28" s="43" t="s">
        <v>46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52"/>
      <c r="T28" s="52"/>
    </row>
    <row r="29" spans="1:20" s="66" customFormat="1" ht="22.9" customHeight="1" x14ac:dyDescent="0.25">
      <c r="A29" s="46">
        <v>3</v>
      </c>
      <c r="B29" s="63" t="s">
        <v>47</v>
      </c>
      <c r="C29" s="64"/>
      <c r="D29" s="55" t="s">
        <v>48</v>
      </c>
      <c r="E29" s="50">
        <v>7.04</v>
      </c>
      <c r="F29" s="50">
        <v>4.43</v>
      </c>
      <c r="G29" s="50">
        <v>8.9</v>
      </c>
      <c r="H29" s="50">
        <v>0.27</v>
      </c>
      <c r="I29" s="50">
        <v>16.95</v>
      </c>
      <c r="J29" s="50">
        <v>0.04</v>
      </c>
      <c r="K29" s="50">
        <v>0.13</v>
      </c>
      <c r="L29" s="50">
        <v>62.29</v>
      </c>
      <c r="M29" s="50">
        <v>0</v>
      </c>
      <c r="N29" s="50">
        <v>162.51</v>
      </c>
      <c r="O29" s="50">
        <v>125.14</v>
      </c>
      <c r="P29" s="50">
        <v>13.37</v>
      </c>
      <c r="Q29" s="50">
        <v>0.55000000000000004</v>
      </c>
      <c r="R29" s="50">
        <v>176</v>
      </c>
      <c r="S29" s="65"/>
      <c r="T29" s="65"/>
    </row>
    <row r="30" spans="1:20" ht="12" customHeight="1" x14ac:dyDescent="0.25">
      <c r="A30" s="67">
        <v>85</v>
      </c>
      <c r="B30" s="53" t="s">
        <v>49</v>
      </c>
      <c r="C30" s="54"/>
      <c r="D30" s="49">
        <v>250</v>
      </c>
      <c r="E30" s="51">
        <v>2.2000000000000002</v>
      </c>
      <c r="F30" s="51">
        <v>0.1</v>
      </c>
      <c r="G30" s="51">
        <v>4.45</v>
      </c>
      <c r="H30" s="51">
        <v>0.25</v>
      </c>
      <c r="I30" s="51">
        <v>12.02</v>
      </c>
      <c r="J30" s="51">
        <v>6.5000000000000002E-2</v>
      </c>
      <c r="K30" s="51">
        <v>9.1</v>
      </c>
      <c r="L30" s="51">
        <v>0.03</v>
      </c>
      <c r="M30" s="51">
        <v>0.25</v>
      </c>
      <c r="N30" s="51">
        <v>37.75</v>
      </c>
      <c r="O30" s="51">
        <v>69.25</v>
      </c>
      <c r="P30" s="51">
        <v>31</v>
      </c>
      <c r="Q30" s="51">
        <v>1.5</v>
      </c>
      <c r="R30" s="51">
        <v>97</v>
      </c>
      <c r="S30" s="52"/>
      <c r="T30" s="52"/>
    </row>
    <row r="31" spans="1:20" ht="13.5" customHeight="1" x14ac:dyDescent="0.25">
      <c r="A31" s="46">
        <v>290</v>
      </c>
      <c r="B31" s="68" t="s">
        <v>50</v>
      </c>
      <c r="C31" s="69"/>
      <c r="D31" s="55">
        <v>100</v>
      </c>
      <c r="E31" s="51">
        <v>11.94</v>
      </c>
      <c r="F31" s="51">
        <v>11.42</v>
      </c>
      <c r="G31" s="51">
        <v>10.119999999999999</v>
      </c>
      <c r="H31" s="51">
        <v>1.25</v>
      </c>
      <c r="I31" s="51">
        <v>3.51</v>
      </c>
      <c r="J31" s="51">
        <v>0.05</v>
      </c>
      <c r="K31" s="51">
        <v>2.09</v>
      </c>
      <c r="L31" s="51">
        <v>37.5</v>
      </c>
      <c r="M31" s="51">
        <v>0</v>
      </c>
      <c r="N31" s="51">
        <v>39.869999999999997</v>
      </c>
      <c r="O31" s="51">
        <v>93.53</v>
      </c>
      <c r="P31" s="51">
        <v>15.1</v>
      </c>
      <c r="Q31" s="51">
        <v>1.01</v>
      </c>
      <c r="R31" s="51">
        <v>153</v>
      </c>
      <c r="S31" s="52"/>
      <c r="T31" s="52"/>
    </row>
    <row r="32" spans="1:20" ht="12" customHeight="1" x14ac:dyDescent="0.25">
      <c r="A32" s="57">
        <v>304</v>
      </c>
      <c r="B32" s="58" t="s">
        <v>51</v>
      </c>
      <c r="C32" s="59"/>
      <c r="D32" s="49">
        <v>180</v>
      </c>
      <c r="E32" s="51">
        <v>4.33</v>
      </c>
      <c r="F32" s="51">
        <v>0.05</v>
      </c>
      <c r="G32" s="51">
        <v>5.19</v>
      </c>
      <c r="H32" s="51">
        <v>0.62</v>
      </c>
      <c r="I32" s="51">
        <v>45.04</v>
      </c>
      <c r="J32" s="51">
        <v>0.04</v>
      </c>
      <c r="K32" s="51">
        <v>0</v>
      </c>
      <c r="L32" s="51">
        <v>0</v>
      </c>
      <c r="M32" s="51">
        <v>0</v>
      </c>
      <c r="N32" s="51">
        <v>6.37</v>
      </c>
      <c r="O32" s="51">
        <v>93.49</v>
      </c>
      <c r="P32" s="51">
        <v>30.55</v>
      </c>
      <c r="Q32" s="51">
        <v>0.62</v>
      </c>
      <c r="R32" s="51">
        <v>244.26</v>
      </c>
      <c r="S32" s="52"/>
      <c r="T32" s="52"/>
    </row>
    <row r="33" spans="1:23" ht="12" customHeight="1" x14ac:dyDescent="0.25">
      <c r="A33" s="46">
        <v>376</v>
      </c>
      <c r="B33" s="47" t="s">
        <v>42</v>
      </c>
      <c r="C33" s="48"/>
      <c r="D33" s="55">
        <v>200</v>
      </c>
      <c r="E33" s="50">
        <v>7.0000000000000007E-2</v>
      </c>
      <c r="F33" s="50">
        <v>0</v>
      </c>
      <c r="G33" s="50">
        <v>0.02</v>
      </c>
      <c r="H33" s="50">
        <v>0.02</v>
      </c>
      <c r="I33" s="50">
        <v>15</v>
      </c>
      <c r="J33" s="50">
        <v>0</v>
      </c>
      <c r="K33" s="50">
        <v>0.03</v>
      </c>
      <c r="L33" s="50">
        <v>0</v>
      </c>
      <c r="M33" s="50">
        <v>0</v>
      </c>
      <c r="N33" s="50">
        <v>11.1</v>
      </c>
      <c r="O33" s="50">
        <v>2.8</v>
      </c>
      <c r="P33" s="50">
        <v>1.4</v>
      </c>
      <c r="Q33" s="50">
        <v>0.28000000000000003</v>
      </c>
      <c r="R33" s="50">
        <v>60</v>
      </c>
      <c r="S33" s="52"/>
      <c r="T33" s="52"/>
    </row>
    <row r="34" spans="1:23" ht="19.5" customHeight="1" x14ac:dyDescent="0.25">
      <c r="A34" s="57"/>
      <c r="B34" s="70" t="s">
        <v>52</v>
      </c>
      <c r="C34" s="71"/>
      <c r="D34" s="57"/>
      <c r="E34" s="72">
        <f>E29+E30+E31+E32+E33</f>
        <v>25.58</v>
      </c>
      <c r="F34" s="72">
        <f t="shared" ref="F34:R34" si="1">F29+F30+F31+F32+F33</f>
        <v>16</v>
      </c>
      <c r="G34" s="72">
        <f t="shared" si="1"/>
        <v>28.68</v>
      </c>
      <c r="H34" s="72">
        <f t="shared" si="1"/>
        <v>2.41</v>
      </c>
      <c r="I34" s="72">
        <f t="shared" si="1"/>
        <v>92.52</v>
      </c>
      <c r="J34" s="72">
        <f t="shared" si="1"/>
        <v>0.19500000000000003</v>
      </c>
      <c r="K34" s="72">
        <f t="shared" si="1"/>
        <v>11.35</v>
      </c>
      <c r="L34" s="72">
        <f t="shared" si="1"/>
        <v>99.82</v>
      </c>
      <c r="M34" s="72">
        <f t="shared" si="1"/>
        <v>0.25</v>
      </c>
      <c r="N34" s="72">
        <f t="shared" si="1"/>
        <v>257.60000000000002</v>
      </c>
      <c r="O34" s="72">
        <f t="shared" si="1"/>
        <v>384.21</v>
      </c>
      <c r="P34" s="72">
        <f t="shared" si="1"/>
        <v>91.42</v>
      </c>
      <c r="Q34" s="72">
        <f t="shared" si="1"/>
        <v>3.96</v>
      </c>
      <c r="R34" s="72">
        <f t="shared" si="1"/>
        <v>730.26</v>
      </c>
      <c r="S34" s="52" t="s">
        <v>1</v>
      </c>
      <c r="T34" s="52" t="s">
        <v>1</v>
      </c>
    </row>
    <row r="35" spans="1:23" x14ac:dyDescent="0.25">
      <c r="A35" s="57"/>
      <c r="B35" s="70" t="s">
        <v>53</v>
      </c>
      <c r="C35" s="71"/>
      <c r="D35" s="57"/>
      <c r="E35" s="72">
        <f t="shared" ref="E35:R35" si="2">E27+E34</f>
        <v>48.69</v>
      </c>
      <c r="F35" s="72">
        <f t="shared" si="2"/>
        <v>28.13</v>
      </c>
      <c r="G35" s="72">
        <f t="shared" si="2"/>
        <v>63.71</v>
      </c>
      <c r="H35" s="72">
        <f t="shared" si="2"/>
        <v>11.22</v>
      </c>
      <c r="I35" s="72">
        <f t="shared" si="2"/>
        <v>181.36</v>
      </c>
      <c r="J35" s="72">
        <f t="shared" si="2"/>
        <v>0.43500000000000005</v>
      </c>
      <c r="K35" s="72">
        <f t="shared" si="2"/>
        <v>24.439999999999998</v>
      </c>
      <c r="L35" s="72">
        <f t="shared" si="2"/>
        <v>182.91</v>
      </c>
      <c r="M35" s="72">
        <f t="shared" si="2"/>
        <v>0.81</v>
      </c>
      <c r="N35" s="72">
        <f t="shared" si="2"/>
        <v>362.22</v>
      </c>
      <c r="O35" s="72">
        <f t="shared" si="2"/>
        <v>593.78</v>
      </c>
      <c r="P35" s="72">
        <f t="shared" si="2"/>
        <v>160.62</v>
      </c>
      <c r="Q35" s="72">
        <f t="shared" si="2"/>
        <v>10.48</v>
      </c>
      <c r="R35" s="72">
        <f t="shared" si="2"/>
        <v>1493.1599999999999</v>
      </c>
      <c r="S35" s="52"/>
      <c r="T35" s="52"/>
      <c r="W35" s="17" t="s">
        <v>1</v>
      </c>
    </row>
    <row r="36" spans="1:23" x14ac:dyDescent="0.25">
      <c r="A36" s="43" t="s">
        <v>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52"/>
      <c r="T36" s="52"/>
    </row>
    <row r="37" spans="1:23" x14ac:dyDescent="0.25">
      <c r="A37" s="73"/>
      <c r="B37" s="74"/>
      <c r="C37" s="74"/>
      <c r="D37" s="74"/>
      <c r="E37" s="74"/>
      <c r="F37" s="74"/>
      <c r="G37" s="74"/>
      <c r="H37" s="74" t="s">
        <v>55</v>
      </c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52"/>
      <c r="T37" s="52"/>
    </row>
    <row r="38" spans="1:23" ht="13.5" customHeight="1" x14ac:dyDescent="0.25">
      <c r="A38" s="57">
        <v>284</v>
      </c>
      <c r="B38" s="70" t="s">
        <v>56</v>
      </c>
      <c r="C38" s="71"/>
      <c r="D38" s="49" t="s">
        <v>57</v>
      </c>
      <c r="E38" s="50">
        <v>24.29</v>
      </c>
      <c r="F38" s="50">
        <v>20.059999999999999</v>
      </c>
      <c r="G38" s="50">
        <v>27.24</v>
      </c>
      <c r="H38" s="50">
        <v>9.3800000000000008</v>
      </c>
      <c r="I38" s="50">
        <v>30.18</v>
      </c>
      <c r="J38" s="50">
        <v>0.36</v>
      </c>
      <c r="K38" s="50">
        <v>6.92</v>
      </c>
      <c r="L38" s="50">
        <v>28.97</v>
      </c>
      <c r="M38" s="50">
        <v>0</v>
      </c>
      <c r="N38" s="50">
        <v>61.48</v>
      </c>
      <c r="O38" s="50">
        <v>410.08</v>
      </c>
      <c r="P38" s="50">
        <v>153.72999999999999</v>
      </c>
      <c r="Q38" s="50">
        <v>5.55</v>
      </c>
      <c r="R38" s="50">
        <v>470.69</v>
      </c>
      <c r="S38" s="52"/>
      <c r="T38" s="52"/>
    </row>
    <row r="39" spans="1:23" ht="12" customHeight="1" x14ac:dyDescent="0.25">
      <c r="A39" s="57">
        <v>377</v>
      </c>
      <c r="B39" s="76" t="s">
        <v>58</v>
      </c>
      <c r="C39" s="77"/>
      <c r="D39" s="49" t="s">
        <v>59</v>
      </c>
      <c r="E39" s="51">
        <v>0.13</v>
      </c>
      <c r="F39" s="51">
        <v>0</v>
      </c>
      <c r="G39" s="51">
        <v>0.02</v>
      </c>
      <c r="H39" s="51">
        <v>0.02</v>
      </c>
      <c r="I39" s="51">
        <v>15.2</v>
      </c>
      <c r="J39" s="51">
        <v>0</v>
      </c>
      <c r="K39" s="51">
        <v>2.83</v>
      </c>
      <c r="L39" s="51">
        <v>0</v>
      </c>
      <c r="M39" s="51">
        <v>0</v>
      </c>
      <c r="N39" s="51">
        <v>14.2</v>
      </c>
      <c r="O39" s="51">
        <v>4.4000000000000004</v>
      </c>
      <c r="P39" s="51">
        <v>2.4</v>
      </c>
      <c r="Q39" s="51">
        <v>0.36</v>
      </c>
      <c r="R39" s="51">
        <v>62</v>
      </c>
      <c r="S39" s="52"/>
      <c r="T39" s="52"/>
    </row>
    <row r="40" spans="1:23" ht="12" customHeight="1" x14ac:dyDescent="0.25">
      <c r="A40" s="57" t="s">
        <v>38</v>
      </c>
      <c r="B40" s="58" t="s">
        <v>43</v>
      </c>
      <c r="C40" s="59"/>
      <c r="D40" s="49">
        <v>40</v>
      </c>
      <c r="E40" s="51">
        <v>2.21</v>
      </c>
      <c r="F40" s="51">
        <v>0</v>
      </c>
      <c r="G40" s="51">
        <v>0.44</v>
      </c>
      <c r="H40" s="50">
        <v>0.44</v>
      </c>
      <c r="I40" s="50">
        <v>19.760000000000002</v>
      </c>
      <c r="J40" s="50">
        <v>0.04</v>
      </c>
      <c r="K40" s="50">
        <v>0</v>
      </c>
      <c r="L40" s="50">
        <v>0</v>
      </c>
      <c r="M40" s="50">
        <v>0.36</v>
      </c>
      <c r="N40" s="50">
        <v>9.1999999999999993</v>
      </c>
      <c r="O40" s="50">
        <v>42.4</v>
      </c>
      <c r="P40" s="50">
        <v>10</v>
      </c>
      <c r="Q40" s="51">
        <v>1.24</v>
      </c>
      <c r="R40" s="51">
        <v>91.96</v>
      </c>
      <c r="S40" s="52"/>
      <c r="T40" s="52"/>
    </row>
    <row r="41" spans="1:23" ht="12" customHeight="1" x14ac:dyDescent="0.25">
      <c r="A41" s="46">
        <v>338</v>
      </c>
      <c r="B41" s="47" t="s">
        <v>44</v>
      </c>
      <c r="C41" s="48"/>
      <c r="D41" s="55">
        <v>100</v>
      </c>
      <c r="E41" s="50">
        <v>0.4</v>
      </c>
      <c r="F41" s="50">
        <v>0</v>
      </c>
      <c r="G41" s="50">
        <v>0.4</v>
      </c>
      <c r="H41" s="50">
        <v>0.4</v>
      </c>
      <c r="I41" s="50">
        <v>9.8000000000000007</v>
      </c>
      <c r="J41" s="50">
        <v>0.03</v>
      </c>
      <c r="K41" s="50">
        <v>10</v>
      </c>
      <c r="L41" s="50">
        <v>0</v>
      </c>
      <c r="M41" s="50">
        <v>0.2</v>
      </c>
      <c r="N41" s="50">
        <v>16</v>
      </c>
      <c r="O41" s="50">
        <v>11</v>
      </c>
      <c r="P41" s="50">
        <v>9</v>
      </c>
      <c r="Q41" s="50">
        <v>2.2000000000000002</v>
      </c>
      <c r="R41" s="50">
        <v>44.4</v>
      </c>
      <c r="S41" s="52"/>
      <c r="T41" s="52"/>
    </row>
    <row r="42" spans="1:23" ht="12" customHeight="1" x14ac:dyDescent="0.25">
      <c r="A42" s="57"/>
      <c r="B42" s="58"/>
      <c r="C42" s="59"/>
      <c r="D42" s="49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2"/>
      <c r="T42" s="52"/>
    </row>
    <row r="43" spans="1:23" ht="12" customHeight="1" x14ac:dyDescent="0.25">
      <c r="A43" s="46"/>
      <c r="B43" s="60" t="s">
        <v>45</v>
      </c>
      <c r="C43" s="61"/>
      <c r="D43" s="46"/>
      <c r="E43" s="62">
        <f>E38+E39+E40+E41</f>
        <v>27.029999999999998</v>
      </c>
      <c r="F43" s="62">
        <f t="shared" ref="F43:R43" si="3">F38+F39+F40+F41</f>
        <v>20.059999999999999</v>
      </c>
      <c r="G43" s="62">
        <f t="shared" si="3"/>
        <v>28.099999999999998</v>
      </c>
      <c r="H43" s="62">
        <f t="shared" si="3"/>
        <v>10.24</v>
      </c>
      <c r="I43" s="62">
        <f t="shared" si="3"/>
        <v>74.94</v>
      </c>
      <c r="J43" s="62">
        <f t="shared" si="3"/>
        <v>0.42999999999999994</v>
      </c>
      <c r="K43" s="62">
        <f t="shared" si="3"/>
        <v>19.75</v>
      </c>
      <c r="L43" s="62">
        <f t="shared" si="3"/>
        <v>28.97</v>
      </c>
      <c r="M43" s="62">
        <f t="shared" si="3"/>
        <v>0.56000000000000005</v>
      </c>
      <c r="N43" s="62">
        <f t="shared" si="3"/>
        <v>100.88</v>
      </c>
      <c r="O43" s="62">
        <f t="shared" si="3"/>
        <v>467.87999999999994</v>
      </c>
      <c r="P43" s="62">
        <f t="shared" si="3"/>
        <v>175.13</v>
      </c>
      <c r="Q43" s="62">
        <f t="shared" si="3"/>
        <v>9.3500000000000014</v>
      </c>
      <c r="R43" s="62">
        <f t="shared" si="3"/>
        <v>669.05000000000007</v>
      </c>
      <c r="S43" s="52"/>
      <c r="T43" s="52"/>
    </row>
    <row r="44" spans="1:23" ht="14.45" customHeight="1" x14ac:dyDescent="0.25">
      <c r="A44" s="78" t="s">
        <v>46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0"/>
      <c r="S44" s="52"/>
      <c r="T44" s="52"/>
    </row>
    <row r="45" spans="1:23" ht="14.45" customHeight="1" x14ac:dyDescent="0.25">
      <c r="A45" s="57">
        <v>68</v>
      </c>
      <c r="B45" s="68" t="s">
        <v>60</v>
      </c>
      <c r="C45" s="69"/>
      <c r="D45" s="49">
        <v>100</v>
      </c>
      <c r="E45" s="51">
        <v>1.73</v>
      </c>
      <c r="F45" s="51">
        <v>0</v>
      </c>
      <c r="G45" s="51">
        <v>7.14</v>
      </c>
      <c r="H45" s="51">
        <v>7.14</v>
      </c>
      <c r="I45" s="51">
        <v>6.01</v>
      </c>
      <c r="J45" s="51">
        <v>0.06</v>
      </c>
      <c r="K45" s="51">
        <v>8.9</v>
      </c>
      <c r="L45" s="51">
        <v>0</v>
      </c>
      <c r="M45" s="51">
        <v>0</v>
      </c>
      <c r="N45" s="51">
        <v>41.26</v>
      </c>
      <c r="O45" s="51">
        <v>43.5</v>
      </c>
      <c r="P45" s="51">
        <v>21.45</v>
      </c>
      <c r="Q45" s="51">
        <v>0.91</v>
      </c>
      <c r="R45" s="51">
        <v>95.2</v>
      </c>
      <c r="S45" s="52"/>
      <c r="T45" s="52"/>
    </row>
    <row r="46" spans="1:23" ht="12" customHeight="1" x14ac:dyDescent="0.25">
      <c r="A46" s="57">
        <v>101</v>
      </c>
      <c r="B46" s="68" t="s">
        <v>61</v>
      </c>
      <c r="C46" s="69"/>
      <c r="D46" s="49">
        <v>250</v>
      </c>
      <c r="E46" s="51">
        <v>1.97</v>
      </c>
      <c r="F46" s="51">
        <v>0</v>
      </c>
      <c r="G46" s="51">
        <v>2.71</v>
      </c>
      <c r="H46" s="51">
        <v>2.72</v>
      </c>
      <c r="I46" s="51">
        <v>12.11</v>
      </c>
      <c r="J46" s="51">
        <v>0.09</v>
      </c>
      <c r="K46" s="51">
        <v>8.25</v>
      </c>
      <c r="L46" s="51">
        <v>0</v>
      </c>
      <c r="M46" s="51">
        <v>0</v>
      </c>
      <c r="N46" s="51">
        <v>26.7</v>
      </c>
      <c r="O46" s="51">
        <v>55.97</v>
      </c>
      <c r="P46" s="51">
        <v>22.77</v>
      </c>
      <c r="Q46" s="51">
        <v>0.88</v>
      </c>
      <c r="R46" s="51">
        <v>85.75</v>
      </c>
      <c r="S46" s="52"/>
      <c r="T46" s="52"/>
    </row>
    <row r="47" spans="1:23" ht="13.5" customHeight="1" x14ac:dyDescent="0.25">
      <c r="A47" s="46">
        <v>271</v>
      </c>
      <c r="B47" s="68" t="s">
        <v>62</v>
      </c>
      <c r="C47" s="69"/>
      <c r="D47" s="55">
        <v>100</v>
      </c>
      <c r="E47" s="50">
        <v>11.18</v>
      </c>
      <c r="F47" s="50">
        <v>11.36</v>
      </c>
      <c r="G47" s="50">
        <v>21.36</v>
      </c>
      <c r="H47" s="50">
        <v>4.22</v>
      </c>
      <c r="I47" s="50">
        <v>8.42</v>
      </c>
      <c r="J47" s="50">
        <v>0.14000000000000001</v>
      </c>
      <c r="K47" s="50">
        <v>0.2</v>
      </c>
      <c r="L47" s="50">
        <v>42.8</v>
      </c>
      <c r="M47" s="50">
        <v>1.2</v>
      </c>
      <c r="N47" s="50">
        <v>16.18</v>
      </c>
      <c r="O47" s="50">
        <v>109.92</v>
      </c>
      <c r="P47" s="50">
        <v>16.440000000000001</v>
      </c>
      <c r="Q47" s="50">
        <v>1.76</v>
      </c>
      <c r="R47" s="50">
        <v>270</v>
      </c>
      <c r="S47" s="52"/>
      <c r="T47" s="52"/>
    </row>
    <row r="48" spans="1:23" ht="12" customHeight="1" x14ac:dyDescent="0.25">
      <c r="A48" s="57">
        <v>309</v>
      </c>
      <c r="B48" s="70" t="s">
        <v>41</v>
      </c>
      <c r="C48" s="71"/>
      <c r="D48" s="49">
        <v>180</v>
      </c>
      <c r="E48" s="51">
        <v>5.52</v>
      </c>
      <c r="F48" s="51">
        <v>0.04</v>
      </c>
      <c r="G48" s="51">
        <v>4.5199999999999996</v>
      </c>
      <c r="H48" s="51">
        <v>0.78</v>
      </c>
      <c r="I48" s="51">
        <v>26.45</v>
      </c>
      <c r="J48" s="51">
        <v>0.06</v>
      </c>
      <c r="K48" s="51">
        <v>0</v>
      </c>
      <c r="L48" s="51">
        <v>0</v>
      </c>
      <c r="M48" s="51">
        <v>0</v>
      </c>
      <c r="N48" s="51">
        <v>4.8600000000000003</v>
      </c>
      <c r="O48" s="51">
        <v>37.17</v>
      </c>
      <c r="P48" s="51">
        <v>21.12</v>
      </c>
      <c r="Q48" s="51">
        <v>1.1100000000000001</v>
      </c>
      <c r="R48" s="51">
        <v>168.45</v>
      </c>
      <c r="S48" s="52"/>
      <c r="T48" s="52"/>
    </row>
    <row r="49" spans="1:20" ht="12" customHeight="1" x14ac:dyDescent="0.25">
      <c r="A49" s="57">
        <v>342</v>
      </c>
      <c r="B49" s="70" t="s">
        <v>63</v>
      </c>
      <c r="C49" s="71"/>
      <c r="D49" s="49">
        <v>200</v>
      </c>
      <c r="E49" s="51">
        <v>0.52</v>
      </c>
      <c r="F49" s="51">
        <v>0</v>
      </c>
      <c r="G49" s="51">
        <v>0.18</v>
      </c>
      <c r="H49" s="51">
        <v>0.18</v>
      </c>
      <c r="I49" s="51">
        <v>28.86</v>
      </c>
      <c r="J49" s="51">
        <v>1.4E-2</v>
      </c>
      <c r="K49" s="51">
        <v>27.6</v>
      </c>
      <c r="L49" s="51">
        <v>0</v>
      </c>
      <c r="M49" s="51">
        <v>0</v>
      </c>
      <c r="N49" s="51">
        <v>23.7</v>
      </c>
      <c r="O49" s="51">
        <v>18.399999999999999</v>
      </c>
      <c r="P49" s="51">
        <v>13.42</v>
      </c>
      <c r="Q49" s="51">
        <v>0.71</v>
      </c>
      <c r="R49" s="51">
        <v>122.6</v>
      </c>
      <c r="S49" s="52"/>
      <c r="T49" s="52"/>
    </row>
    <row r="50" spans="1:20" ht="12" customHeight="1" x14ac:dyDescent="0.25">
      <c r="A50" s="57" t="s">
        <v>38</v>
      </c>
      <c r="B50" s="58" t="s">
        <v>43</v>
      </c>
      <c r="C50" s="59"/>
      <c r="D50" s="49">
        <v>50</v>
      </c>
      <c r="E50" s="51">
        <v>2.7</v>
      </c>
      <c r="F50" s="51">
        <v>0</v>
      </c>
      <c r="G50" s="51">
        <v>0.55000000000000004</v>
      </c>
      <c r="H50" s="51">
        <v>24.7</v>
      </c>
      <c r="I50" s="51">
        <v>1.2</v>
      </c>
      <c r="J50" s="51">
        <v>0</v>
      </c>
      <c r="K50" s="51">
        <v>0</v>
      </c>
      <c r="L50" s="51">
        <v>0</v>
      </c>
      <c r="M50" s="51">
        <v>0.45</v>
      </c>
      <c r="N50" s="51">
        <v>11.5</v>
      </c>
      <c r="O50" s="51">
        <v>53</v>
      </c>
      <c r="P50" s="51">
        <v>12.5</v>
      </c>
      <c r="Q50" s="51">
        <v>1.55</v>
      </c>
      <c r="R50" s="51">
        <v>114.95</v>
      </c>
      <c r="S50" s="52"/>
      <c r="T50" s="52"/>
    </row>
    <row r="51" spans="1:20" ht="12" customHeight="1" x14ac:dyDescent="0.25">
      <c r="A51" s="57"/>
      <c r="B51" s="70" t="s">
        <v>52</v>
      </c>
      <c r="C51" s="71"/>
      <c r="D51" s="57"/>
      <c r="E51" s="72">
        <f>E46+E47+E48+E49+E50</f>
        <v>21.89</v>
      </c>
      <c r="F51" s="72">
        <f t="shared" ref="F51:R51" si="4">F46+F47+F48+F49+F50</f>
        <v>11.399999999999999</v>
      </c>
      <c r="G51" s="72">
        <f t="shared" si="4"/>
        <v>29.32</v>
      </c>
      <c r="H51" s="72">
        <f t="shared" si="4"/>
        <v>32.6</v>
      </c>
      <c r="I51" s="72">
        <f t="shared" si="4"/>
        <v>77.040000000000006</v>
      </c>
      <c r="J51" s="72">
        <f t="shared" si="4"/>
        <v>0.30400000000000005</v>
      </c>
      <c r="K51" s="72">
        <f t="shared" si="4"/>
        <v>36.049999999999997</v>
      </c>
      <c r="L51" s="72">
        <f t="shared" si="4"/>
        <v>42.8</v>
      </c>
      <c r="M51" s="72">
        <f t="shared" si="4"/>
        <v>1.65</v>
      </c>
      <c r="N51" s="72">
        <f t="shared" si="4"/>
        <v>82.94</v>
      </c>
      <c r="O51" s="72">
        <f t="shared" si="4"/>
        <v>274.46000000000004</v>
      </c>
      <c r="P51" s="72">
        <f t="shared" si="4"/>
        <v>86.25</v>
      </c>
      <c r="Q51" s="72">
        <f t="shared" si="4"/>
        <v>6.01</v>
      </c>
      <c r="R51" s="72">
        <f t="shared" si="4"/>
        <v>761.75000000000011</v>
      </c>
      <c r="S51" s="52"/>
      <c r="T51" s="52"/>
    </row>
    <row r="52" spans="1:20" ht="12" customHeight="1" x14ac:dyDescent="0.25">
      <c r="A52" s="57"/>
      <c r="B52" s="81" t="s">
        <v>53</v>
      </c>
      <c r="C52" s="81"/>
      <c r="D52" s="57"/>
      <c r="E52" s="72">
        <f t="shared" ref="E52:R52" si="5">E43+E51</f>
        <v>48.92</v>
      </c>
      <c r="F52" s="72">
        <f t="shared" si="5"/>
        <v>31.459999999999997</v>
      </c>
      <c r="G52" s="72">
        <f t="shared" si="5"/>
        <v>57.42</v>
      </c>
      <c r="H52" s="72">
        <f t="shared" si="5"/>
        <v>42.84</v>
      </c>
      <c r="I52" s="72">
        <f t="shared" si="5"/>
        <v>151.98000000000002</v>
      </c>
      <c r="J52" s="72">
        <f t="shared" si="5"/>
        <v>0.73399999999999999</v>
      </c>
      <c r="K52" s="72">
        <f t="shared" si="5"/>
        <v>55.8</v>
      </c>
      <c r="L52" s="72">
        <f t="shared" si="5"/>
        <v>71.77</v>
      </c>
      <c r="M52" s="72">
        <f t="shared" si="5"/>
        <v>2.21</v>
      </c>
      <c r="N52" s="72">
        <f t="shared" si="5"/>
        <v>183.82</v>
      </c>
      <c r="O52" s="72">
        <f t="shared" si="5"/>
        <v>742.33999999999992</v>
      </c>
      <c r="P52" s="72">
        <f t="shared" si="5"/>
        <v>261.38</v>
      </c>
      <c r="Q52" s="72">
        <f t="shared" si="5"/>
        <v>15.360000000000001</v>
      </c>
      <c r="R52" s="72">
        <f t="shared" si="5"/>
        <v>1430.8000000000002</v>
      </c>
      <c r="S52" s="52"/>
      <c r="T52" s="52"/>
    </row>
    <row r="53" spans="1:20" x14ac:dyDescent="0.25">
      <c r="A53" s="43" t="s">
        <v>64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5"/>
      <c r="S53" s="52"/>
      <c r="T53" s="52"/>
    </row>
    <row r="54" spans="1:20" x14ac:dyDescent="0.25">
      <c r="A54" s="43" t="s">
        <v>37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52"/>
      <c r="T54" s="52"/>
    </row>
    <row r="55" spans="1:20" ht="24.75" customHeight="1" x14ac:dyDescent="0.25">
      <c r="A55" s="57">
        <v>211</v>
      </c>
      <c r="B55" s="53" t="s">
        <v>65</v>
      </c>
      <c r="C55" s="54"/>
      <c r="D55" s="49" t="s">
        <v>57</v>
      </c>
      <c r="E55" s="57">
        <v>25.69</v>
      </c>
      <c r="F55" s="57">
        <v>25.21</v>
      </c>
      <c r="G55" s="57">
        <v>42.17</v>
      </c>
      <c r="H55" s="57">
        <v>0</v>
      </c>
      <c r="I55" s="57">
        <v>0.43</v>
      </c>
      <c r="J55" s="57">
        <v>0.14000000000000001</v>
      </c>
      <c r="K55" s="57">
        <v>0.46</v>
      </c>
      <c r="L55" s="57">
        <v>520.29999999999995</v>
      </c>
      <c r="M55" s="57">
        <v>0</v>
      </c>
      <c r="N55" s="57">
        <v>44.7</v>
      </c>
      <c r="O55" s="57">
        <v>447.56</v>
      </c>
      <c r="P55" s="57">
        <v>31.28</v>
      </c>
      <c r="Q55" s="57">
        <v>8.2100000000000009</v>
      </c>
      <c r="R55" s="57">
        <v>498.08</v>
      </c>
      <c r="S55" s="52"/>
      <c r="T55" s="52"/>
    </row>
    <row r="56" spans="1:20" ht="12" customHeight="1" x14ac:dyDescent="0.25">
      <c r="A56" s="46" t="s">
        <v>38</v>
      </c>
      <c r="B56" s="82" t="s">
        <v>66</v>
      </c>
      <c r="C56" s="83"/>
      <c r="D56" s="49">
        <v>60</v>
      </c>
      <c r="E56" s="51">
        <f>(3.1*60)/100</f>
        <v>1.86</v>
      </c>
      <c r="F56" s="51">
        <v>0</v>
      </c>
      <c r="G56" s="51">
        <v>0.12</v>
      </c>
      <c r="H56" s="51">
        <v>0.12</v>
      </c>
      <c r="I56" s="51">
        <v>3.9</v>
      </c>
      <c r="J56" s="51">
        <v>7.0000000000000007E-2</v>
      </c>
      <c r="K56" s="51">
        <v>6</v>
      </c>
      <c r="L56" s="51">
        <v>0</v>
      </c>
      <c r="M56" s="51">
        <v>0.12</v>
      </c>
      <c r="N56" s="51">
        <v>12</v>
      </c>
      <c r="O56" s="51">
        <v>37.200000000000003</v>
      </c>
      <c r="P56" s="51">
        <v>12.6</v>
      </c>
      <c r="Q56" s="51">
        <v>0.42</v>
      </c>
      <c r="R56" s="51">
        <v>24.2</v>
      </c>
      <c r="S56" s="52"/>
      <c r="T56" s="52"/>
    </row>
    <row r="57" spans="1:20" ht="12" customHeight="1" x14ac:dyDescent="0.25">
      <c r="A57" s="46">
        <v>376</v>
      </c>
      <c r="B57" s="47" t="s">
        <v>42</v>
      </c>
      <c r="C57" s="48"/>
      <c r="D57" s="55">
        <v>200</v>
      </c>
      <c r="E57" s="50">
        <v>7.0000000000000007E-2</v>
      </c>
      <c r="F57" s="50">
        <v>0</v>
      </c>
      <c r="G57" s="50">
        <v>0.02</v>
      </c>
      <c r="H57" s="50">
        <v>0.02</v>
      </c>
      <c r="I57" s="50">
        <v>15</v>
      </c>
      <c r="J57" s="50">
        <v>0</v>
      </c>
      <c r="K57" s="50">
        <v>0.03</v>
      </c>
      <c r="L57" s="50">
        <v>0</v>
      </c>
      <c r="M57" s="50">
        <v>0</v>
      </c>
      <c r="N57" s="50">
        <v>11.1</v>
      </c>
      <c r="O57" s="50">
        <v>2.8</v>
      </c>
      <c r="P57" s="50">
        <v>1.4</v>
      </c>
      <c r="Q57" s="50">
        <v>0.28000000000000003</v>
      </c>
      <c r="R57" s="50">
        <v>60</v>
      </c>
      <c r="S57" s="52"/>
      <c r="T57" s="52"/>
    </row>
    <row r="58" spans="1:20" ht="12" customHeight="1" x14ac:dyDescent="0.25">
      <c r="A58" s="57" t="s">
        <v>38</v>
      </c>
      <c r="B58" s="58" t="s">
        <v>43</v>
      </c>
      <c r="C58" s="59"/>
      <c r="D58" s="49">
        <v>40</v>
      </c>
      <c r="E58" s="51">
        <v>2.21</v>
      </c>
      <c r="F58" s="51">
        <v>0</v>
      </c>
      <c r="G58" s="51">
        <v>0.44</v>
      </c>
      <c r="H58" s="50">
        <v>0.44</v>
      </c>
      <c r="I58" s="50">
        <v>19.760000000000002</v>
      </c>
      <c r="J58" s="50">
        <v>0.04</v>
      </c>
      <c r="K58" s="50">
        <v>0</v>
      </c>
      <c r="L58" s="50">
        <v>0</v>
      </c>
      <c r="M58" s="50">
        <v>0.36</v>
      </c>
      <c r="N58" s="50">
        <v>9.1999999999999993</v>
      </c>
      <c r="O58" s="50">
        <v>42.4</v>
      </c>
      <c r="P58" s="50">
        <v>10</v>
      </c>
      <c r="Q58" s="51">
        <v>1.24</v>
      </c>
      <c r="R58" s="51">
        <v>91.96</v>
      </c>
      <c r="S58" s="52"/>
      <c r="T58" s="52"/>
    </row>
    <row r="59" spans="1:20" ht="12" customHeight="1" x14ac:dyDescent="0.25">
      <c r="A59" s="46">
        <v>338</v>
      </c>
      <c r="B59" s="47" t="s">
        <v>44</v>
      </c>
      <c r="C59" s="48"/>
      <c r="D59" s="55">
        <v>100</v>
      </c>
      <c r="E59" s="50">
        <v>0.4</v>
      </c>
      <c r="F59" s="50">
        <v>0</v>
      </c>
      <c r="G59" s="50">
        <v>0.4</v>
      </c>
      <c r="H59" s="50">
        <v>0.4</v>
      </c>
      <c r="I59" s="50">
        <v>9.8000000000000007</v>
      </c>
      <c r="J59" s="50">
        <v>0.03</v>
      </c>
      <c r="K59" s="50">
        <v>10</v>
      </c>
      <c r="L59" s="50">
        <v>0</v>
      </c>
      <c r="M59" s="50">
        <v>0.2</v>
      </c>
      <c r="N59" s="50">
        <v>16</v>
      </c>
      <c r="O59" s="50">
        <v>11</v>
      </c>
      <c r="P59" s="50">
        <v>9</v>
      </c>
      <c r="Q59" s="50">
        <v>2.2000000000000002</v>
      </c>
      <c r="R59" s="50">
        <v>44.4</v>
      </c>
      <c r="S59" s="52"/>
      <c r="T59" s="52"/>
    </row>
    <row r="60" spans="1:20" ht="12" customHeight="1" x14ac:dyDescent="0.25">
      <c r="A60" s="46"/>
      <c r="B60" s="47"/>
      <c r="C60" s="48"/>
      <c r="D60" s="4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</row>
    <row r="61" spans="1:20" ht="12" customHeight="1" x14ac:dyDescent="0.25">
      <c r="A61" s="46"/>
      <c r="B61" s="60" t="s">
        <v>45</v>
      </c>
      <c r="C61" s="61"/>
      <c r="D61" s="46"/>
      <c r="E61" s="62">
        <f>E55+E56+E57+E58+E59</f>
        <v>30.23</v>
      </c>
      <c r="F61" s="62">
        <f t="shared" ref="F61:R61" si="6">F55+F56+F57+F58+F59</f>
        <v>25.21</v>
      </c>
      <c r="G61" s="62">
        <f t="shared" si="6"/>
        <v>43.15</v>
      </c>
      <c r="H61" s="62">
        <f t="shared" si="6"/>
        <v>0.98</v>
      </c>
      <c r="I61" s="62">
        <f t="shared" si="6"/>
        <v>48.89</v>
      </c>
      <c r="J61" s="62">
        <f t="shared" si="6"/>
        <v>0.28000000000000003</v>
      </c>
      <c r="K61" s="62">
        <f t="shared" si="6"/>
        <v>16.490000000000002</v>
      </c>
      <c r="L61" s="62">
        <f t="shared" si="6"/>
        <v>520.29999999999995</v>
      </c>
      <c r="M61" s="62">
        <f t="shared" si="6"/>
        <v>0.67999999999999994</v>
      </c>
      <c r="N61" s="62">
        <f t="shared" si="6"/>
        <v>93</v>
      </c>
      <c r="O61" s="62">
        <f t="shared" si="6"/>
        <v>540.96</v>
      </c>
      <c r="P61" s="62">
        <f t="shared" si="6"/>
        <v>64.28</v>
      </c>
      <c r="Q61" s="62">
        <f t="shared" si="6"/>
        <v>12.350000000000001</v>
      </c>
      <c r="R61" s="62">
        <f t="shared" si="6"/>
        <v>718.64</v>
      </c>
      <c r="S61" s="52"/>
      <c r="T61" s="52"/>
    </row>
    <row r="62" spans="1:20" ht="15.75" customHeight="1" x14ac:dyDescent="0.25">
      <c r="A62" s="84" t="s">
        <v>46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52"/>
      <c r="T62" s="52"/>
    </row>
    <row r="63" spans="1:20" ht="12" customHeight="1" x14ac:dyDescent="0.25">
      <c r="A63" s="57">
        <v>104</v>
      </c>
      <c r="B63" s="58" t="s">
        <v>67</v>
      </c>
      <c r="C63" s="59"/>
      <c r="D63" s="49">
        <v>250</v>
      </c>
      <c r="E63" s="51">
        <v>2.19</v>
      </c>
      <c r="F63" s="51">
        <v>0</v>
      </c>
      <c r="G63" s="51">
        <v>2.78</v>
      </c>
      <c r="H63" s="51">
        <v>2.78</v>
      </c>
      <c r="I63" s="51">
        <v>15.39</v>
      </c>
      <c r="J63" s="51">
        <v>0.12</v>
      </c>
      <c r="K63" s="51">
        <v>11.07</v>
      </c>
      <c r="L63" s="51">
        <v>0</v>
      </c>
      <c r="M63" s="51">
        <v>0</v>
      </c>
      <c r="N63" s="51">
        <v>29.7</v>
      </c>
      <c r="O63" s="51">
        <v>72.22</v>
      </c>
      <c r="P63" s="51">
        <v>29.67</v>
      </c>
      <c r="Q63" s="51">
        <v>1.1499999999999999</v>
      </c>
      <c r="R63" s="51">
        <v>106</v>
      </c>
      <c r="S63" s="52"/>
      <c r="T63" s="52"/>
    </row>
    <row r="64" spans="1:20" ht="12" customHeight="1" x14ac:dyDescent="0.25">
      <c r="A64" s="46">
        <v>223</v>
      </c>
      <c r="B64" s="63" t="s">
        <v>68</v>
      </c>
      <c r="C64" s="64"/>
      <c r="D64" s="55">
        <v>200</v>
      </c>
      <c r="E64" s="51">
        <v>29.23</v>
      </c>
      <c r="F64" s="51">
        <v>27.71</v>
      </c>
      <c r="G64" s="51">
        <v>22.11</v>
      </c>
      <c r="H64" s="51">
        <v>0.2</v>
      </c>
      <c r="I64" s="51">
        <v>56</v>
      </c>
      <c r="J64" s="51">
        <v>0.12</v>
      </c>
      <c r="K64" s="51">
        <v>0.94</v>
      </c>
      <c r="L64" s="51">
        <v>130</v>
      </c>
      <c r="M64" s="51">
        <v>0</v>
      </c>
      <c r="N64" s="51">
        <v>391.17</v>
      </c>
      <c r="O64" s="51">
        <v>430.31</v>
      </c>
      <c r="P64" s="51">
        <v>53.11</v>
      </c>
      <c r="Q64" s="51">
        <v>1.29</v>
      </c>
      <c r="R64" s="51">
        <v>540</v>
      </c>
      <c r="S64" s="52"/>
      <c r="T64" s="52"/>
    </row>
    <row r="65" spans="1:20" ht="12" customHeight="1" x14ac:dyDescent="0.25">
      <c r="A65" s="46" t="s">
        <v>38</v>
      </c>
      <c r="B65" s="47" t="s">
        <v>69</v>
      </c>
      <c r="C65" s="48"/>
      <c r="D65" s="55">
        <v>35</v>
      </c>
      <c r="E65" s="50">
        <v>2.48</v>
      </c>
      <c r="F65" s="50">
        <v>2.48</v>
      </c>
      <c r="G65" s="50">
        <v>1.75</v>
      </c>
      <c r="H65" s="50">
        <v>0</v>
      </c>
      <c r="I65" s="50">
        <v>19.32</v>
      </c>
      <c r="J65" s="50">
        <v>0.02</v>
      </c>
      <c r="K65" s="50">
        <v>0.35</v>
      </c>
      <c r="L65" s="50">
        <v>8.75</v>
      </c>
      <c r="M65" s="50">
        <v>0.02</v>
      </c>
      <c r="N65" s="50">
        <v>110.95</v>
      </c>
      <c r="O65" s="50">
        <v>80.150000000000006</v>
      </c>
      <c r="P65" s="50">
        <v>11.9</v>
      </c>
      <c r="Q65" s="50">
        <v>7.0000000000000007E-2</v>
      </c>
      <c r="R65" s="50">
        <v>102.97</v>
      </c>
      <c r="S65" s="52"/>
      <c r="T65" s="52"/>
    </row>
    <row r="66" spans="1:20" ht="12" customHeight="1" x14ac:dyDescent="0.25">
      <c r="A66" s="46">
        <v>376</v>
      </c>
      <c r="B66" s="47" t="s">
        <v>42</v>
      </c>
      <c r="C66" s="48"/>
      <c r="D66" s="55">
        <v>200</v>
      </c>
      <c r="E66" s="50">
        <v>7.0000000000000007E-2</v>
      </c>
      <c r="F66" s="50">
        <v>0</v>
      </c>
      <c r="G66" s="50">
        <v>0.02</v>
      </c>
      <c r="H66" s="50">
        <v>0.02</v>
      </c>
      <c r="I66" s="50">
        <v>15</v>
      </c>
      <c r="J66" s="50">
        <v>0</v>
      </c>
      <c r="K66" s="50">
        <v>0.03</v>
      </c>
      <c r="L66" s="50">
        <v>0</v>
      </c>
      <c r="M66" s="50">
        <v>0</v>
      </c>
      <c r="N66" s="50">
        <v>11.1</v>
      </c>
      <c r="O66" s="50">
        <v>2.8</v>
      </c>
      <c r="P66" s="50">
        <v>1.4</v>
      </c>
      <c r="Q66" s="50">
        <v>0.28000000000000003</v>
      </c>
      <c r="R66" s="50">
        <v>60</v>
      </c>
      <c r="S66" s="52"/>
      <c r="T66" s="52"/>
    </row>
    <row r="67" spans="1:20" ht="12" customHeight="1" x14ac:dyDescent="0.25">
      <c r="A67" s="46" t="s">
        <v>38</v>
      </c>
      <c r="B67" s="47" t="s">
        <v>70</v>
      </c>
      <c r="C67" s="48"/>
      <c r="D67" s="55">
        <v>50</v>
      </c>
      <c r="E67" s="51">
        <v>3.95</v>
      </c>
      <c r="F67" s="51">
        <v>0</v>
      </c>
      <c r="G67" s="51">
        <v>0.5</v>
      </c>
      <c r="H67" s="51">
        <v>0.5</v>
      </c>
      <c r="I67" s="51">
        <v>24.15</v>
      </c>
      <c r="J67" s="51">
        <v>0.05</v>
      </c>
      <c r="K67" s="51">
        <v>0</v>
      </c>
      <c r="L67" s="51">
        <v>0</v>
      </c>
      <c r="M67" s="51">
        <v>0.65</v>
      </c>
      <c r="N67" s="51">
        <v>11.5</v>
      </c>
      <c r="O67" s="51">
        <v>43.5</v>
      </c>
      <c r="P67" s="51">
        <v>16.5</v>
      </c>
      <c r="Q67" s="51">
        <v>0.55000000000000004</v>
      </c>
      <c r="R67" s="51">
        <v>116.9</v>
      </c>
      <c r="S67" s="52"/>
      <c r="T67" s="52"/>
    </row>
    <row r="68" spans="1:20" ht="12" customHeight="1" x14ac:dyDescent="0.25">
      <c r="A68" s="57"/>
      <c r="B68" s="58" t="s">
        <v>52</v>
      </c>
      <c r="C68" s="59"/>
      <c r="D68" s="57"/>
      <c r="E68" s="72">
        <f>E63+E64+E65+E66+E67</f>
        <v>37.92</v>
      </c>
      <c r="F68" s="72">
        <f t="shared" ref="F68:R68" si="7">F63+F64+F65+F66+F67</f>
        <v>30.19</v>
      </c>
      <c r="G68" s="72">
        <f t="shared" si="7"/>
        <v>27.16</v>
      </c>
      <c r="H68" s="72">
        <f t="shared" si="7"/>
        <v>3.5</v>
      </c>
      <c r="I68" s="72">
        <f t="shared" si="7"/>
        <v>129.86000000000001</v>
      </c>
      <c r="J68" s="72">
        <f t="shared" si="7"/>
        <v>0.31</v>
      </c>
      <c r="K68" s="72">
        <f t="shared" si="7"/>
        <v>12.389999999999999</v>
      </c>
      <c r="L68" s="72">
        <f t="shared" si="7"/>
        <v>138.75</v>
      </c>
      <c r="M68" s="72">
        <f t="shared" si="7"/>
        <v>0.67</v>
      </c>
      <c r="N68" s="72">
        <f t="shared" si="7"/>
        <v>554.42000000000007</v>
      </c>
      <c r="O68" s="72">
        <f t="shared" si="7"/>
        <v>628.9799999999999</v>
      </c>
      <c r="P68" s="72">
        <f t="shared" si="7"/>
        <v>112.58000000000001</v>
      </c>
      <c r="Q68" s="72">
        <f t="shared" si="7"/>
        <v>3.34</v>
      </c>
      <c r="R68" s="72">
        <f t="shared" si="7"/>
        <v>925.87</v>
      </c>
      <c r="S68" s="52"/>
      <c r="T68" s="52"/>
    </row>
    <row r="69" spans="1:20" ht="12" customHeight="1" x14ac:dyDescent="0.25">
      <c r="A69" s="57"/>
      <c r="B69" s="70" t="s">
        <v>53</v>
      </c>
      <c r="C69" s="71"/>
      <c r="D69" s="57"/>
      <c r="E69" s="72">
        <f t="shared" ref="E69:R69" si="8">E61+E68</f>
        <v>68.150000000000006</v>
      </c>
      <c r="F69" s="72">
        <f t="shared" si="8"/>
        <v>55.400000000000006</v>
      </c>
      <c r="G69" s="72">
        <f t="shared" si="8"/>
        <v>70.31</v>
      </c>
      <c r="H69" s="72">
        <f t="shared" si="8"/>
        <v>4.4800000000000004</v>
      </c>
      <c r="I69" s="72">
        <f t="shared" si="8"/>
        <v>178.75</v>
      </c>
      <c r="J69" s="72">
        <f t="shared" si="8"/>
        <v>0.59000000000000008</v>
      </c>
      <c r="K69" s="72">
        <f t="shared" si="8"/>
        <v>28.880000000000003</v>
      </c>
      <c r="L69" s="72">
        <f t="shared" si="8"/>
        <v>659.05</v>
      </c>
      <c r="M69" s="72">
        <f t="shared" si="8"/>
        <v>1.35</v>
      </c>
      <c r="N69" s="72">
        <f t="shared" si="8"/>
        <v>647.42000000000007</v>
      </c>
      <c r="O69" s="72">
        <f t="shared" si="8"/>
        <v>1169.94</v>
      </c>
      <c r="P69" s="72">
        <f t="shared" si="8"/>
        <v>176.86</v>
      </c>
      <c r="Q69" s="72">
        <f t="shared" si="8"/>
        <v>15.690000000000001</v>
      </c>
      <c r="R69" s="72">
        <f t="shared" si="8"/>
        <v>1644.51</v>
      </c>
      <c r="S69" s="52"/>
      <c r="T69" s="52" t="s">
        <v>1</v>
      </c>
    </row>
    <row r="70" spans="1:20" x14ac:dyDescent="0.25">
      <c r="A70" s="43" t="s">
        <v>71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52"/>
      <c r="T70" s="52"/>
    </row>
    <row r="71" spans="1:20" x14ac:dyDescent="0.25">
      <c r="A71" s="43" t="s">
        <v>37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52"/>
      <c r="T71" s="52"/>
    </row>
    <row r="72" spans="1:20" ht="23.25" customHeight="1" x14ac:dyDescent="0.25">
      <c r="A72" s="46">
        <v>50</v>
      </c>
      <c r="B72" s="76" t="s">
        <v>72</v>
      </c>
      <c r="C72" s="77"/>
      <c r="D72" s="55">
        <v>100</v>
      </c>
      <c r="E72" s="51">
        <v>4.67</v>
      </c>
      <c r="F72" s="51">
        <v>3.44</v>
      </c>
      <c r="G72" s="51">
        <v>9.39</v>
      </c>
      <c r="H72" s="51">
        <v>5.01</v>
      </c>
      <c r="I72" s="51">
        <v>7.19</v>
      </c>
      <c r="J72" s="51">
        <v>0.02</v>
      </c>
      <c r="K72" s="51">
        <v>5.78</v>
      </c>
      <c r="L72" s="51">
        <v>38.5</v>
      </c>
      <c r="M72" s="51">
        <v>0</v>
      </c>
      <c r="N72" s="51">
        <v>161.69999999999999</v>
      </c>
      <c r="O72" s="51">
        <v>109.27</v>
      </c>
      <c r="P72" s="51">
        <v>22.98</v>
      </c>
      <c r="Q72" s="51">
        <v>1.29</v>
      </c>
      <c r="R72" s="51">
        <v>131.9</v>
      </c>
      <c r="S72" s="52"/>
      <c r="T72" s="52"/>
    </row>
    <row r="73" spans="1:20" ht="12.6" customHeight="1" x14ac:dyDescent="0.25">
      <c r="A73" s="46">
        <v>235</v>
      </c>
      <c r="B73" s="70" t="s">
        <v>73</v>
      </c>
      <c r="C73" s="71"/>
      <c r="D73" s="55">
        <v>100</v>
      </c>
      <c r="E73" s="50">
        <v>15.42</v>
      </c>
      <c r="F73" s="50">
        <v>13.84</v>
      </c>
      <c r="G73" s="50">
        <v>16.98</v>
      </c>
      <c r="H73" s="50">
        <v>7.26</v>
      </c>
      <c r="I73" s="50">
        <v>9.14</v>
      </c>
      <c r="J73" s="50">
        <v>8.2000000000000003E-2</v>
      </c>
      <c r="K73" s="50">
        <v>4.24</v>
      </c>
      <c r="L73" s="50">
        <v>76.8</v>
      </c>
      <c r="M73" s="50">
        <v>0</v>
      </c>
      <c r="N73" s="50">
        <v>148.18</v>
      </c>
      <c r="O73" s="50">
        <v>229.16</v>
      </c>
      <c r="P73" s="50">
        <v>63.04</v>
      </c>
      <c r="Q73" s="50">
        <v>3.4</v>
      </c>
      <c r="R73" s="50">
        <v>250</v>
      </c>
      <c r="S73" s="52"/>
      <c r="T73" s="52"/>
    </row>
    <row r="74" spans="1:20" ht="12.6" customHeight="1" x14ac:dyDescent="0.25">
      <c r="A74" s="46">
        <v>312</v>
      </c>
      <c r="B74" s="87" t="s">
        <v>74</v>
      </c>
      <c r="C74" s="88"/>
      <c r="D74" s="55">
        <v>150</v>
      </c>
      <c r="E74" s="50">
        <v>3.1</v>
      </c>
      <c r="F74" s="50">
        <v>0.69</v>
      </c>
      <c r="G74" s="50">
        <v>9.16</v>
      </c>
      <c r="H74" s="50">
        <v>0.49</v>
      </c>
      <c r="I74" s="50">
        <v>17.989999999999998</v>
      </c>
      <c r="J74" s="50">
        <v>0.14000000000000001</v>
      </c>
      <c r="K74" s="50">
        <v>17.8</v>
      </c>
      <c r="L74" s="50">
        <v>50</v>
      </c>
      <c r="M74" s="50">
        <v>0</v>
      </c>
      <c r="N74" s="50">
        <v>41.66</v>
      </c>
      <c r="O74" s="50">
        <v>87.03</v>
      </c>
      <c r="P74" s="50">
        <v>27.4</v>
      </c>
      <c r="Q74" s="50">
        <v>1.03</v>
      </c>
      <c r="R74" s="50">
        <v>172.86</v>
      </c>
      <c r="S74" s="52"/>
      <c r="T74" s="52"/>
    </row>
    <row r="75" spans="1:20" ht="12.6" customHeight="1" x14ac:dyDescent="0.25">
      <c r="A75" s="57">
        <v>377</v>
      </c>
      <c r="B75" s="76" t="s">
        <v>58</v>
      </c>
      <c r="C75" s="77"/>
      <c r="D75" s="49" t="s">
        <v>59</v>
      </c>
      <c r="E75" s="51">
        <v>0.13</v>
      </c>
      <c r="F75" s="51">
        <v>0</v>
      </c>
      <c r="G75" s="51">
        <v>0.02</v>
      </c>
      <c r="H75" s="51">
        <v>0.02</v>
      </c>
      <c r="I75" s="51">
        <v>15.2</v>
      </c>
      <c r="J75" s="51">
        <v>0</v>
      </c>
      <c r="K75" s="51">
        <v>2.83</v>
      </c>
      <c r="L75" s="51">
        <v>0</v>
      </c>
      <c r="M75" s="51">
        <v>0</v>
      </c>
      <c r="N75" s="51">
        <v>14.2</v>
      </c>
      <c r="O75" s="51">
        <v>4.4000000000000004</v>
      </c>
      <c r="P75" s="51">
        <v>2.4</v>
      </c>
      <c r="Q75" s="51">
        <v>0.36</v>
      </c>
      <c r="R75" s="51">
        <v>62</v>
      </c>
      <c r="S75" s="52"/>
      <c r="T75" s="52"/>
    </row>
    <row r="76" spans="1:20" ht="12.6" customHeight="1" x14ac:dyDescent="0.25">
      <c r="A76" s="57" t="s">
        <v>38</v>
      </c>
      <c r="B76" s="58" t="s">
        <v>43</v>
      </c>
      <c r="C76" s="59"/>
      <c r="D76" s="49">
        <v>40</v>
      </c>
      <c r="E76" s="51">
        <v>2.21</v>
      </c>
      <c r="F76" s="51">
        <v>0</v>
      </c>
      <c r="G76" s="51">
        <v>0.44</v>
      </c>
      <c r="H76" s="50">
        <v>0.44</v>
      </c>
      <c r="I76" s="50">
        <v>19.760000000000002</v>
      </c>
      <c r="J76" s="50">
        <v>0.04</v>
      </c>
      <c r="K76" s="50">
        <v>0</v>
      </c>
      <c r="L76" s="50">
        <v>0</v>
      </c>
      <c r="M76" s="50">
        <v>0.36</v>
      </c>
      <c r="N76" s="50">
        <v>9.1999999999999993</v>
      </c>
      <c r="O76" s="50">
        <v>42.4</v>
      </c>
      <c r="P76" s="50">
        <v>10</v>
      </c>
      <c r="Q76" s="51">
        <v>1.24</v>
      </c>
      <c r="R76" s="51">
        <v>91.96</v>
      </c>
      <c r="S76" s="52"/>
      <c r="T76" s="52"/>
    </row>
    <row r="77" spans="1:20" ht="12.6" customHeight="1" x14ac:dyDescent="0.25">
      <c r="A77" s="46">
        <v>338</v>
      </c>
      <c r="B77" s="47" t="s">
        <v>44</v>
      </c>
      <c r="C77" s="48"/>
      <c r="D77" s="55">
        <v>100</v>
      </c>
      <c r="E77" s="50">
        <v>0.4</v>
      </c>
      <c r="F77" s="50">
        <v>0</v>
      </c>
      <c r="G77" s="50">
        <v>0.4</v>
      </c>
      <c r="H77" s="50">
        <v>0.4</v>
      </c>
      <c r="I77" s="50">
        <v>9.8000000000000007</v>
      </c>
      <c r="J77" s="50">
        <v>0.03</v>
      </c>
      <c r="K77" s="50">
        <v>10</v>
      </c>
      <c r="L77" s="50">
        <v>0</v>
      </c>
      <c r="M77" s="50">
        <v>0.2</v>
      </c>
      <c r="N77" s="50">
        <v>16</v>
      </c>
      <c r="O77" s="50">
        <v>11</v>
      </c>
      <c r="P77" s="50">
        <v>9</v>
      </c>
      <c r="Q77" s="50">
        <v>2.2000000000000002</v>
      </c>
      <c r="R77" s="50">
        <v>44.4</v>
      </c>
      <c r="S77" s="52"/>
      <c r="T77" s="52"/>
    </row>
    <row r="78" spans="1:20" ht="12.6" customHeight="1" x14ac:dyDescent="0.25">
      <c r="A78" s="46"/>
      <c r="B78" s="89"/>
      <c r="C78" s="90"/>
      <c r="D78" s="46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2"/>
      <c r="T78" s="52"/>
    </row>
    <row r="79" spans="1:20" ht="12.6" customHeight="1" x14ac:dyDescent="0.25">
      <c r="A79" s="46"/>
      <c r="B79" s="60" t="s">
        <v>45</v>
      </c>
      <c r="C79" s="61"/>
      <c r="D79" s="46"/>
      <c r="E79" s="62">
        <f>E72+E73+E74+E75+E76+E77</f>
        <v>25.93</v>
      </c>
      <c r="F79" s="62">
        <f t="shared" ref="F79:R79" si="9">F72+F73+F74+F75+F76+F77</f>
        <v>17.970000000000002</v>
      </c>
      <c r="G79" s="62">
        <f t="shared" si="9"/>
        <v>36.39</v>
      </c>
      <c r="H79" s="62">
        <f t="shared" si="9"/>
        <v>13.62</v>
      </c>
      <c r="I79" s="62">
        <f t="shared" si="9"/>
        <v>79.08</v>
      </c>
      <c r="J79" s="62">
        <f t="shared" si="9"/>
        <v>0.31200000000000006</v>
      </c>
      <c r="K79" s="62">
        <f t="shared" si="9"/>
        <v>40.65</v>
      </c>
      <c r="L79" s="62">
        <f t="shared" si="9"/>
        <v>165.3</v>
      </c>
      <c r="M79" s="62">
        <f t="shared" si="9"/>
        <v>0.56000000000000005</v>
      </c>
      <c r="N79" s="62">
        <f t="shared" si="9"/>
        <v>390.93999999999994</v>
      </c>
      <c r="O79" s="62">
        <f t="shared" si="9"/>
        <v>483.26</v>
      </c>
      <c r="P79" s="62">
        <f t="shared" si="9"/>
        <v>134.82</v>
      </c>
      <c r="Q79" s="62">
        <f t="shared" si="9"/>
        <v>9.52</v>
      </c>
      <c r="R79" s="62">
        <f t="shared" si="9"/>
        <v>753.12</v>
      </c>
      <c r="S79" s="52"/>
      <c r="T79" s="52"/>
    </row>
    <row r="80" spans="1:20" ht="12.6" customHeight="1" x14ac:dyDescent="0.25">
      <c r="A80" s="84" t="s">
        <v>75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6"/>
      <c r="S80" s="52"/>
      <c r="T80" s="52"/>
    </row>
    <row r="81" spans="1:20" ht="12.6" customHeight="1" x14ac:dyDescent="0.25">
      <c r="A81" s="57">
        <v>52</v>
      </c>
      <c r="B81" s="53" t="s">
        <v>76</v>
      </c>
      <c r="C81" s="54"/>
      <c r="D81" s="49">
        <v>100</v>
      </c>
      <c r="E81" s="51">
        <v>1.41</v>
      </c>
      <c r="F81" s="51">
        <v>0</v>
      </c>
      <c r="G81" s="51">
        <v>6.02</v>
      </c>
      <c r="H81" s="51">
        <v>6.02</v>
      </c>
      <c r="I81" s="51">
        <v>8.26</v>
      </c>
      <c r="J81" s="51">
        <v>0.02</v>
      </c>
      <c r="K81" s="51">
        <v>6.65</v>
      </c>
      <c r="L81" s="51">
        <v>0</v>
      </c>
      <c r="M81" s="51">
        <v>0</v>
      </c>
      <c r="N81" s="51">
        <v>35.46</v>
      </c>
      <c r="O81" s="51">
        <v>40.630000000000003</v>
      </c>
      <c r="P81" s="51">
        <v>20.69</v>
      </c>
      <c r="Q81" s="51">
        <v>1.32</v>
      </c>
      <c r="R81" s="51">
        <v>92.8</v>
      </c>
      <c r="S81" s="52"/>
      <c r="T81" s="52"/>
    </row>
    <row r="82" spans="1:20" ht="12.6" customHeight="1" x14ac:dyDescent="0.25">
      <c r="A82" s="46">
        <v>102</v>
      </c>
      <c r="B82" s="47" t="s">
        <v>77</v>
      </c>
      <c r="C82" s="48"/>
      <c r="D82" s="55">
        <v>250</v>
      </c>
      <c r="E82" s="50">
        <v>4.3899999999999997</v>
      </c>
      <c r="F82" s="50">
        <v>0</v>
      </c>
      <c r="G82" s="50">
        <v>4.22</v>
      </c>
      <c r="H82" s="50">
        <v>4.22</v>
      </c>
      <c r="I82" s="50">
        <v>13.22</v>
      </c>
      <c r="J82" s="50">
        <v>0.18</v>
      </c>
      <c r="K82" s="50">
        <v>4.66</v>
      </c>
      <c r="L82" s="50">
        <v>0</v>
      </c>
      <c r="M82" s="50">
        <v>0</v>
      </c>
      <c r="N82" s="50">
        <v>34.14</v>
      </c>
      <c r="O82" s="50">
        <v>70.48</v>
      </c>
      <c r="P82" s="50">
        <v>28.48</v>
      </c>
      <c r="Q82" s="50">
        <v>1.64</v>
      </c>
      <c r="R82" s="50">
        <v>118.6</v>
      </c>
      <c r="S82" s="52"/>
      <c r="T82" s="52"/>
    </row>
    <row r="83" spans="1:20" ht="15" customHeight="1" x14ac:dyDescent="0.25">
      <c r="A83" s="46">
        <v>278</v>
      </c>
      <c r="B83" s="47" t="s">
        <v>78</v>
      </c>
      <c r="C83" s="48"/>
      <c r="D83" s="55">
        <v>100</v>
      </c>
      <c r="E83" s="50">
        <v>13.02</v>
      </c>
      <c r="F83" s="50">
        <v>12.02</v>
      </c>
      <c r="G83" s="50">
        <v>18.05</v>
      </c>
      <c r="H83" s="50">
        <v>0.11</v>
      </c>
      <c r="I83" s="50">
        <v>7.36</v>
      </c>
      <c r="J83" s="50">
        <v>0.04</v>
      </c>
      <c r="K83" s="50">
        <v>1.93</v>
      </c>
      <c r="L83" s="50">
        <v>54.91</v>
      </c>
      <c r="M83" s="50">
        <v>0</v>
      </c>
      <c r="N83" s="50">
        <v>48.42</v>
      </c>
      <c r="O83" s="50">
        <v>82.51</v>
      </c>
      <c r="P83" s="50">
        <v>13.93</v>
      </c>
      <c r="Q83" s="50">
        <v>1</v>
      </c>
      <c r="R83" s="50">
        <v>243.64</v>
      </c>
      <c r="S83" s="52"/>
      <c r="T83" s="52"/>
    </row>
    <row r="84" spans="1:20" ht="12.6" customHeight="1" x14ac:dyDescent="0.25">
      <c r="A84" s="91">
        <v>302</v>
      </c>
      <c r="B84" s="92" t="s">
        <v>79</v>
      </c>
      <c r="C84" s="93"/>
      <c r="D84" s="55">
        <v>150</v>
      </c>
      <c r="E84" s="46">
        <v>8.6</v>
      </c>
      <c r="F84" s="46">
        <v>0.04</v>
      </c>
      <c r="G84" s="46">
        <v>6.09</v>
      </c>
      <c r="H84" s="46">
        <v>2.29</v>
      </c>
      <c r="I84" s="46">
        <v>38.64</v>
      </c>
      <c r="J84" s="46">
        <v>0.21</v>
      </c>
      <c r="K84" s="46">
        <v>0</v>
      </c>
      <c r="L84" s="46">
        <v>0</v>
      </c>
      <c r="M84" s="46">
        <v>0</v>
      </c>
      <c r="N84" s="46">
        <v>14.82</v>
      </c>
      <c r="O84" s="46">
        <v>203.93</v>
      </c>
      <c r="P84" s="46">
        <v>135.83000000000001</v>
      </c>
      <c r="Q84" s="46">
        <v>4.5599999999999996</v>
      </c>
      <c r="R84" s="46">
        <v>243.75</v>
      </c>
      <c r="S84" s="52"/>
      <c r="T84" s="52"/>
    </row>
    <row r="85" spans="1:20" ht="15.75" customHeight="1" x14ac:dyDescent="0.25">
      <c r="A85" s="57">
        <v>342</v>
      </c>
      <c r="B85" s="70" t="s">
        <v>80</v>
      </c>
      <c r="C85" s="71"/>
      <c r="D85" s="49">
        <v>200</v>
      </c>
      <c r="E85" s="51">
        <v>0.52</v>
      </c>
      <c r="F85" s="51">
        <v>0</v>
      </c>
      <c r="G85" s="51">
        <v>0.18</v>
      </c>
      <c r="H85" s="51">
        <v>0.18</v>
      </c>
      <c r="I85" s="51">
        <v>28.86</v>
      </c>
      <c r="J85" s="51">
        <v>1.4E-2</v>
      </c>
      <c r="K85" s="51">
        <v>27.6</v>
      </c>
      <c r="L85" s="51">
        <v>0</v>
      </c>
      <c r="M85" s="51">
        <v>0</v>
      </c>
      <c r="N85" s="51">
        <v>23.7</v>
      </c>
      <c r="O85" s="51">
        <v>18.399999999999999</v>
      </c>
      <c r="P85" s="51">
        <v>13.42</v>
      </c>
      <c r="Q85" s="51">
        <v>0.71</v>
      </c>
      <c r="R85" s="51">
        <v>122.6</v>
      </c>
      <c r="S85" s="52"/>
      <c r="T85" s="52"/>
    </row>
    <row r="86" spans="1:20" ht="12.6" customHeight="1" x14ac:dyDescent="0.25">
      <c r="A86" s="57" t="s">
        <v>38</v>
      </c>
      <c r="B86" s="58" t="s">
        <v>43</v>
      </c>
      <c r="C86" s="59"/>
      <c r="D86" s="49">
        <v>50</v>
      </c>
      <c r="E86" s="51">
        <v>2.7</v>
      </c>
      <c r="F86" s="51">
        <v>0</v>
      </c>
      <c r="G86" s="51">
        <v>0.55000000000000004</v>
      </c>
      <c r="H86" s="51">
        <v>24.7</v>
      </c>
      <c r="I86" s="51">
        <v>1.2</v>
      </c>
      <c r="J86" s="51">
        <v>0</v>
      </c>
      <c r="K86" s="51">
        <v>0</v>
      </c>
      <c r="L86" s="51">
        <v>0</v>
      </c>
      <c r="M86" s="51">
        <v>0.45</v>
      </c>
      <c r="N86" s="51">
        <v>11.5</v>
      </c>
      <c r="O86" s="51">
        <v>53</v>
      </c>
      <c r="P86" s="51">
        <v>12.5</v>
      </c>
      <c r="Q86" s="51">
        <v>1.55</v>
      </c>
      <c r="R86" s="51">
        <v>114.95</v>
      </c>
      <c r="S86" s="52"/>
      <c r="T86" s="52"/>
    </row>
    <row r="87" spans="1:20" ht="12.6" customHeight="1" x14ac:dyDescent="0.25">
      <c r="A87" s="57"/>
      <c r="B87" s="70" t="s">
        <v>52</v>
      </c>
      <c r="C87" s="71"/>
      <c r="D87" s="57"/>
      <c r="E87" s="72">
        <f>E82+E83+E84+E85+E86</f>
        <v>29.229999999999997</v>
      </c>
      <c r="F87" s="72">
        <f t="shared" ref="F87:R87" si="10">F82+F83+F84+F85+F86</f>
        <v>12.059999999999999</v>
      </c>
      <c r="G87" s="72">
        <f t="shared" si="10"/>
        <v>29.09</v>
      </c>
      <c r="H87" s="72">
        <f t="shared" si="10"/>
        <v>31.5</v>
      </c>
      <c r="I87" s="72">
        <f t="shared" si="10"/>
        <v>89.28</v>
      </c>
      <c r="J87" s="72">
        <f t="shared" si="10"/>
        <v>0.44400000000000001</v>
      </c>
      <c r="K87" s="72">
        <f t="shared" si="10"/>
        <v>34.19</v>
      </c>
      <c r="L87" s="72">
        <f t="shared" si="10"/>
        <v>54.91</v>
      </c>
      <c r="M87" s="72">
        <f t="shared" si="10"/>
        <v>0.45</v>
      </c>
      <c r="N87" s="72">
        <f t="shared" si="10"/>
        <v>132.57999999999998</v>
      </c>
      <c r="O87" s="72">
        <f t="shared" si="10"/>
        <v>428.32</v>
      </c>
      <c r="P87" s="72">
        <f t="shared" si="10"/>
        <v>204.16</v>
      </c>
      <c r="Q87" s="72">
        <f t="shared" si="10"/>
        <v>9.4599999999999991</v>
      </c>
      <c r="R87" s="72">
        <f t="shared" si="10"/>
        <v>843.54000000000008</v>
      </c>
      <c r="S87" s="52"/>
      <c r="T87" s="52"/>
    </row>
    <row r="88" spans="1:20" ht="12.6" customHeight="1" x14ac:dyDescent="0.25">
      <c r="A88" s="57"/>
      <c r="B88" s="70" t="s">
        <v>53</v>
      </c>
      <c r="C88" s="71"/>
      <c r="D88" s="57"/>
      <c r="E88" s="72">
        <f t="shared" ref="E88:R88" si="11">E79+E87</f>
        <v>55.16</v>
      </c>
      <c r="F88" s="72">
        <f t="shared" si="11"/>
        <v>30.03</v>
      </c>
      <c r="G88" s="72">
        <f t="shared" si="11"/>
        <v>65.48</v>
      </c>
      <c r="H88" s="72">
        <f t="shared" si="11"/>
        <v>45.12</v>
      </c>
      <c r="I88" s="72">
        <f t="shared" si="11"/>
        <v>168.36</v>
      </c>
      <c r="J88" s="72">
        <f t="shared" si="11"/>
        <v>0.75600000000000001</v>
      </c>
      <c r="K88" s="72">
        <f t="shared" si="11"/>
        <v>74.84</v>
      </c>
      <c r="L88" s="72">
        <f t="shared" si="11"/>
        <v>220.21</v>
      </c>
      <c r="M88" s="72">
        <f t="shared" si="11"/>
        <v>1.01</v>
      </c>
      <c r="N88" s="72">
        <f t="shared" si="11"/>
        <v>523.52</v>
      </c>
      <c r="O88" s="72">
        <f t="shared" si="11"/>
        <v>911.57999999999993</v>
      </c>
      <c r="P88" s="72">
        <f t="shared" si="11"/>
        <v>338.98</v>
      </c>
      <c r="Q88" s="72">
        <f t="shared" si="11"/>
        <v>18.979999999999997</v>
      </c>
      <c r="R88" s="72">
        <f t="shared" si="11"/>
        <v>1596.66</v>
      </c>
      <c r="S88" s="52"/>
      <c r="T88" s="52"/>
    </row>
    <row r="89" spans="1:20" ht="12.6" customHeight="1" x14ac:dyDescent="0.25">
      <c r="A89" s="43" t="s">
        <v>81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5"/>
      <c r="S89" s="52"/>
      <c r="T89" s="52" t="s">
        <v>1</v>
      </c>
    </row>
    <row r="90" spans="1:20" ht="12.6" customHeight="1" x14ac:dyDescent="0.25">
      <c r="A90" s="43" t="s">
        <v>37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5"/>
      <c r="S90" s="52"/>
      <c r="T90" s="52"/>
    </row>
    <row r="91" spans="1:20" ht="15" customHeight="1" x14ac:dyDescent="0.25">
      <c r="A91" s="46">
        <v>278</v>
      </c>
      <c r="B91" s="47" t="s">
        <v>78</v>
      </c>
      <c r="C91" s="48"/>
      <c r="D91" s="55">
        <v>100</v>
      </c>
      <c r="E91" s="50">
        <v>13.02</v>
      </c>
      <c r="F91" s="50">
        <v>12.02</v>
      </c>
      <c r="G91" s="50">
        <v>18.05</v>
      </c>
      <c r="H91" s="50">
        <v>0.11</v>
      </c>
      <c r="I91" s="50">
        <v>7.36</v>
      </c>
      <c r="J91" s="50">
        <v>0.04</v>
      </c>
      <c r="K91" s="50">
        <v>1.93</v>
      </c>
      <c r="L91" s="50">
        <v>54.91</v>
      </c>
      <c r="M91" s="50">
        <v>0</v>
      </c>
      <c r="N91" s="50">
        <v>48.42</v>
      </c>
      <c r="O91" s="50">
        <v>82.51</v>
      </c>
      <c r="P91" s="50">
        <v>13.93</v>
      </c>
      <c r="Q91" s="50">
        <v>1</v>
      </c>
      <c r="R91" s="50">
        <v>243.64</v>
      </c>
      <c r="S91" s="52"/>
      <c r="T91" s="52"/>
    </row>
    <row r="92" spans="1:20" ht="12.6" customHeight="1" x14ac:dyDescent="0.25">
      <c r="A92" s="91">
        <v>302</v>
      </c>
      <c r="B92" s="47" t="s">
        <v>79</v>
      </c>
      <c r="C92" s="48"/>
      <c r="D92" s="55">
        <v>150</v>
      </c>
      <c r="E92" s="46">
        <v>8.6</v>
      </c>
      <c r="F92" s="46">
        <v>0.04</v>
      </c>
      <c r="G92" s="46">
        <v>6.09</v>
      </c>
      <c r="H92" s="46">
        <v>2.29</v>
      </c>
      <c r="I92" s="46">
        <v>38.64</v>
      </c>
      <c r="J92" s="46">
        <v>0.21</v>
      </c>
      <c r="K92" s="46">
        <v>0</v>
      </c>
      <c r="L92" s="46">
        <v>0</v>
      </c>
      <c r="M92" s="46">
        <v>0</v>
      </c>
      <c r="N92" s="46">
        <v>14.82</v>
      </c>
      <c r="O92" s="46">
        <v>203.93</v>
      </c>
      <c r="P92" s="46">
        <v>135.83000000000001</v>
      </c>
      <c r="Q92" s="46">
        <v>4.5599999999999996</v>
      </c>
      <c r="R92" s="46">
        <v>243.75</v>
      </c>
      <c r="S92" s="52"/>
      <c r="T92" s="52"/>
    </row>
    <row r="93" spans="1:20" ht="12.6" customHeight="1" x14ac:dyDescent="0.25">
      <c r="A93" s="46">
        <v>376</v>
      </c>
      <c r="B93" s="47" t="s">
        <v>42</v>
      </c>
      <c r="C93" s="48"/>
      <c r="D93" s="55">
        <v>200</v>
      </c>
      <c r="E93" s="50">
        <v>7.0000000000000007E-2</v>
      </c>
      <c r="F93" s="50">
        <v>0</v>
      </c>
      <c r="G93" s="50">
        <v>0.02</v>
      </c>
      <c r="H93" s="50">
        <v>0.02</v>
      </c>
      <c r="I93" s="50">
        <v>15</v>
      </c>
      <c r="J93" s="50">
        <v>0</v>
      </c>
      <c r="K93" s="50">
        <v>0.03</v>
      </c>
      <c r="L93" s="50">
        <v>0</v>
      </c>
      <c r="M93" s="50">
        <v>0</v>
      </c>
      <c r="N93" s="50">
        <v>11.1</v>
      </c>
      <c r="O93" s="50">
        <v>2.8</v>
      </c>
      <c r="P93" s="50">
        <v>1.4</v>
      </c>
      <c r="Q93" s="50">
        <v>0.28000000000000003</v>
      </c>
      <c r="R93" s="50">
        <v>60</v>
      </c>
      <c r="S93" s="52"/>
      <c r="T93" s="52"/>
    </row>
    <row r="94" spans="1:20" ht="12.6" customHeight="1" x14ac:dyDescent="0.25">
      <c r="A94" s="57" t="s">
        <v>38</v>
      </c>
      <c r="B94" s="58" t="s">
        <v>43</v>
      </c>
      <c r="C94" s="59"/>
      <c r="D94" s="49">
        <v>40</v>
      </c>
      <c r="E94" s="51">
        <v>2.21</v>
      </c>
      <c r="F94" s="51">
        <v>0</v>
      </c>
      <c r="G94" s="51">
        <v>0.44</v>
      </c>
      <c r="H94" s="50">
        <v>0.44</v>
      </c>
      <c r="I94" s="50">
        <v>19.760000000000002</v>
      </c>
      <c r="J94" s="50">
        <v>0.04</v>
      </c>
      <c r="K94" s="50">
        <v>0</v>
      </c>
      <c r="L94" s="50">
        <v>0</v>
      </c>
      <c r="M94" s="50">
        <v>0.36</v>
      </c>
      <c r="N94" s="50">
        <v>9.1999999999999993</v>
      </c>
      <c r="O94" s="50">
        <v>42.4</v>
      </c>
      <c r="P94" s="50">
        <v>10</v>
      </c>
      <c r="Q94" s="51">
        <v>1.24</v>
      </c>
      <c r="R94" s="51">
        <v>91.96</v>
      </c>
      <c r="S94" s="52"/>
      <c r="T94" s="52"/>
    </row>
    <row r="95" spans="1:20" ht="12.6" customHeight="1" x14ac:dyDescent="0.25">
      <c r="A95" s="46">
        <v>338</v>
      </c>
      <c r="B95" s="47" t="s">
        <v>44</v>
      </c>
      <c r="C95" s="48"/>
      <c r="D95" s="55">
        <v>100</v>
      </c>
      <c r="E95" s="50">
        <v>0.4</v>
      </c>
      <c r="F95" s="50">
        <v>0</v>
      </c>
      <c r="G95" s="50">
        <v>0.4</v>
      </c>
      <c r="H95" s="50">
        <v>0.4</v>
      </c>
      <c r="I95" s="50">
        <v>9.8000000000000007</v>
      </c>
      <c r="J95" s="50">
        <v>0.03</v>
      </c>
      <c r="K95" s="50">
        <v>10</v>
      </c>
      <c r="L95" s="50">
        <v>0</v>
      </c>
      <c r="M95" s="50">
        <v>0.2</v>
      </c>
      <c r="N95" s="50">
        <v>16</v>
      </c>
      <c r="O95" s="50">
        <v>11</v>
      </c>
      <c r="P95" s="50">
        <v>9</v>
      </c>
      <c r="Q95" s="50">
        <v>2.2000000000000002</v>
      </c>
      <c r="R95" s="50">
        <v>44.4</v>
      </c>
      <c r="S95" s="52"/>
      <c r="T95" s="52"/>
    </row>
    <row r="96" spans="1:20" ht="12.6" customHeight="1" x14ac:dyDescent="0.25">
      <c r="A96" s="46"/>
      <c r="B96" s="47"/>
      <c r="C96" s="48"/>
      <c r="D96" s="46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2"/>
      <c r="T96" s="52"/>
    </row>
    <row r="97" spans="1:20" ht="12.6" customHeight="1" x14ac:dyDescent="0.25">
      <c r="A97" s="46"/>
      <c r="B97" s="60" t="s">
        <v>45</v>
      </c>
      <c r="C97" s="61"/>
      <c r="D97" s="46"/>
      <c r="E97" s="62">
        <f>E91+E92+E93+E94+E95</f>
        <v>24.299999999999997</v>
      </c>
      <c r="F97" s="62">
        <f t="shared" ref="F97:R97" si="12">F91+F92+F93+F94+F95</f>
        <v>12.059999999999999</v>
      </c>
      <c r="G97" s="62">
        <f t="shared" si="12"/>
        <v>25</v>
      </c>
      <c r="H97" s="62">
        <f t="shared" si="12"/>
        <v>3.26</v>
      </c>
      <c r="I97" s="62">
        <f t="shared" si="12"/>
        <v>90.56</v>
      </c>
      <c r="J97" s="62">
        <f t="shared" si="12"/>
        <v>0.31999999999999995</v>
      </c>
      <c r="K97" s="62">
        <f t="shared" si="12"/>
        <v>11.96</v>
      </c>
      <c r="L97" s="62">
        <f t="shared" si="12"/>
        <v>54.91</v>
      </c>
      <c r="M97" s="62">
        <f t="shared" si="12"/>
        <v>0.56000000000000005</v>
      </c>
      <c r="N97" s="62">
        <f t="shared" si="12"/>
        <v>99.54</v>
      </c>
      <c r="O97" s="62">
        <f t="shared" si="12"/>
        <v>342.64</v>
      </c>
      <c r="P97" s="62">
        <f t="shared" si="12"/>
        <v>170.16000000000003</v>
      </c>
      <c r="Q97" s="62">
        <f t="shared" si="12"/>
        <v>9.2800000000000011</v>
      </c>
      <c r="R97" s="62">
        <f t="shared" si="12"/>
        <v>683.75</v>
      </c>
      <c r="S97" s="52"/>
      <c r="T97" s="52"/>
    </row>
    <row r="98" spans="1:20" ht="12.6" customHeight="1" x14ac:dyDescent="0.25">
      <c r="A98" s="84" t="s">
        <v>75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6"/>
      <c r="S98" s="52"/>
      <c r="T98" s="52"/>
    </row>
    <row r="99" spans="1:20" ht="17.25" customHeight="1" x14ac:dyDescent="0.25">
      <c r="A99" s="46">
        <v>50</v>
      </c>
      <c r="B99" s="76" t="s">
        <v>72</v>
      </c>
      <c r="C99" s="77"/>
      <c r="D99" s="55">
        <v>100</v>
      </c>
      <c r="E99" s="51">
        <v>4.67</v>
      </c>
      <c r="F99" s="51">
        <v>3.44</v>
      </c>
      <c r="G99" s="51">
        <v>9.39</v>
      </c>
      <c r="H99" s="51">
        <v>5.01</v>
      </c>
      <c r="I99" s="51">
        <v>7.19</v>
      </c>
      <c r="J99" s="51">
        <v>0.02</v>
      </c>
      <c r="K99" s="51">
        <v>5.78</v>
      </c>
      <c r="L99" s="51">
        <v>38.5</v>
      </c>
      <c r="M99" s="51">
        <v>0</v>
      </c>
      <c r="N99" s="51">
        <v>161.69999999999999</v>
      </c>
      <c r="O99" s="51">
        <v>109.27</v>
      </c>
      <c r="P99" s="51">
        <v>22.98</v>
      </c>
      <c r="Q99" s="51">
        <v>1.29</v>
      </c>
      <c r="R99" s="51">
        <v>131.9</v>
      </c>
      <c r="S99" s="52"/>
      <c r="T99" s="52"/>
    </row>
    <row r="100" spans="1:20" ht="15" customHeight="1" x14ac:dyDescent="0.25">
      <c r="A100" s="57">
        <v>96</v>
      </c>
      <c r="B100" s="94" t="s">
        <v>82</v>
      </c>
      <c r="C100" s="95"/>
      <c r="D100" s="49">
        <v>250</v>
      </c>
      <c r="E100" s="51">
        <v>2.02</v>
      </c>
      <c r="F100" s="51">
        <v>0</v>
      </c>
      <c r="G100" s="51">
        <v>5.09</v>
      </c>
      <c r="H100" s="51">
        <v>5.09</v>
      </c>
      <c r="I100" s="51">
        <v>11.98</v>
      </c>
      <c r="J100" s="51">
        <v>0.09</v>
      </c>
      <c r="K100" s="51">
        <v>8.3699999999999992</v>
      </c>
      <c r="L100" s="51">
        <v>0</v>
      </c>
      <c r="M100" s="51">
        <v>0</v>
      </c>
      <c r="N100" s="51">
        <v>29.15</v>
      </c>
      <c r="O100" s="51">
        <v>56.72</v>
      </c>
      <c r="P100" s="51">
        <v>24.17</v>
      </c>
      <c r="Q100" s="51">
        <v>0.92</v>
      </c>
      <c r="R100" s="51">
        <v>107.25</v>
      </c>
      <c r="S100" s="52"/>
      <c r="T100" s="52"/>
    </row>
    <row r="101" spans="1:20" ht="12.6" customHeight="1" x14ac:dyDescent="0.25">
      <c r="A101" s="46">
        <v>282</v>
      </c>
      <c r="B101" s="47" t="s">
        <v>83</v>
      </c>
      <c r="C101" s="48"/>
      <c r="D101" s="55" t="s">
        <v>84</v>
      </c>
      <c r="E101" s="51">
        <v>16.98</v>
      </c>
      <c r="F101" s="51">
        <v>15.96</v>
      </c>
      <c r="G101" s="51">
        <v>20.51</v>
      </c>
      <c r="H101" s="51">
        <v>9.07</v>
      </c>
      <c r="I101" s="51">
        <v>6.95</v>
      </c>
      <c r="J101" s="51">
        <v>0.24</v>
      </c>
      <c r="K101" s="51">
        <v>86.6</v>
      </c>
      <c r="L101" s="51">
        <v>72.5</v>
      </c>
      <c r="M101" s="51">
        <v>0</v>
      </c>
      <c r="N101" s="51">
        <v>21.84</v>
      </c>
      <c r="O101" s="51">
        <v>248.2</v>
      </c>
      <c r="P101" s="51">
        <v>16.760000000000002</v>
      </c>
      <c r="Q101" s="51">
        <v>12.75</v>
      </c>
      <c r="R101" s="51">
        <v>298.18</v>
      </c>
      <c r="S101" s="52"/>
      <c r="T101" s="52"/>
    </row>
    <row r="102" spans="1:20" ht="12.6" customHeight="1" x14ac:dyDescent="0.25">
      <c r="A102" s="46">
        <v>312</v>
      </c>
      <c r="B102" s="87" t="s">
        <v>74</v>
      </c>
      <c r="C102" s="88"/>
      <c r="D102" s="55">
        <v>180</v>
      </c>
      <c r="E102" s="51">
        <v>3.72</v>
      </c>
      <c r="F102" s="51">
        <v>0.82</v>
      </c>
      <c r="G102" s="51">
        <v>10.99</v>
      </c>
      <c r="H102" s="51">
        <v>0.57999999999999996</v>
      </c>
      <c r="I102" s="51">
        <v>21.58</v>
      </c>
      <c r="J102" s="51">
        <v>0.17</v>
      </c>
      <c r="K102" s="51">
        <v>21.36</v>
      </c>
      <c r="L102" s="51">
        <v>60</v>
      </c>
      <c r="M102" s="51">
        <v>0</v>
      </c>
      <c r="N102" s="51">
        <v>49.99</v>
      </c>
      <c r="O102" s="51">
        <v>104.43</v>
      </c>
      <c r="P102" s="51">
        <v>32.880000000000003</v>
      </c>
      <c r="Q102" s="51">
        <v>1.23</v>
      </c>
      <c r="R102" s="51">
        <v>207.43</v>
      </c>
      <c r="S102" s="52"/>
      <c r="T102" s="52"/>
    </row>
    <row r="103" spans="1:20" ht="12.6" customHeight="1" x14ac:dyDescent="0.25">
      <c r="A103" s="67" t="s">
        <v>38</v>
      </c>
      <c r="B103" s="68" t="s">
        <v>85</v>
      </c>
      <c r="C103" s="69"/>
      <c r="D103" s="96">
        <v>200</v>
      </c>
      <c r="E103" s="51">
        <v>1</v>
      </c>
      <c r="F103" s="51">
        <v>0</v>
      </c>
      <c r="G103" s="51">
        <v>0.2</v>
      </c>
      <c r="H103" s="51">
        <v>0.2</v>
      </c>
      <c r="I103" s="51">
        <v>0.6</v>
      </c>
      <c r="J103" s="51">
        <v>0.02</v>
      </c>
      <c r="K103" s="51">
        <v>4</v>
      </c>
      <c r="L103" s="51">
        <v>0</v>
      </c>
      <c r="M103" s="51">
        <v>0</v>
      </c>
      <c r="N103" s="51">
        <v>14</v>
      </c>
      <c r="O103" s="51">
        <v>14</v>
      </c>
      <c r="P103" s="51">
        <v>8</v>
      </c>
      <c r="Q103" s="51">
        <v>2.8</v>
      </c>
      <c r="R103" s="51">
        <v>86.6</v>
      </c>
      <c r="S103" s="52"/>
      <c r="T103" s="52"/>
    </row>
    <row r="104" spans="1:20" ht="12.6" customHeight="1" x14ac:dyDescent="0.25">
      <c r="A104" s="57" t="s">
        <v>38</v>
      </c>
      <c r="B104" s="58" t="s">
        <v>43</v>
      </c>
      <c r="C104" s="59"/>
      <c r="D104" s="49">
        <v>50</v>
      </c>
      <c r="E104" s="51">
        <v>2.7</v>
      </c>
      <c r="F104" s="51">
        <v>0</v>
      </c>
      <c r="G104" s="51">
        <v>0.55000000000000004</v>
      </c>
      <c r="H104" s="51">
        <v>24.7</v>
      </c>
      <c r="I104" s="51">
        <v>1.2</v>
      </c>
      <c r="J104" s="51">
        <v>0</v>
      </c>
      <c r="K104" s="51">
        <v>0</v>
      </c>
      <c r="L104" s="51">
        <v>0</v>
      </c>
      <c r="M104" s="51">
        <v>0.45</v>
      </c>
      <c r="N104" s="51">
        <v>11.5</v>
      </c>
      <c r="O104" s="51">
        <v>53</v>
      </c>
      <c r="P104" s="51">
        <v>12.5</v>
      </c>
      <c r="Q104" s="51">
        <v>1.55</v>
      </c>
      <c r="R104" s="51">
        <v>114.95</v>
      </c>
      <c r="S104" s="52"/>
      <c r="T104" s="52"/>
    </row>
    <row r="105" spans="1:20" ht="12.6" customHeight="1" x14ac:dyDescent="0.25">
      <c r="A105" s="57"/>
      <c r="B105" s="70" t="s">
        <v>52</v>
      </c>
      <c r="C105" s="71"/>
      <c r="D105" s="57"/>
      <c r="E105" s="72">
        <f>E99+E100+E101+E102+E103+E104</f>
        <v>31.09</v>
      </c>
      <c r="F105" s="72">
        <f t="shared" ref="F105:R105" si="13">F99+F100+F101+F102+F103+F104</f>
        <v>20.220000000000002</v>
      </c>
      <c r="G105" s="72">
        <f t="shared" si="13"/>
        <v>46.730000000000004</v>
      </c>
      <c r="H105" s="72">
        <f t="shared" si="13"/>
        <v>44.65</v>
      </c>
      <c r="I105" s="72">
        <f t="shared" si="13"/>
        <v>49.500000000000007</v>
      </c>
      <c r="J105" s="72">
        <f t="shared" si="13"/>
        <v>0.54</v>
      </c>
      <c r="K105" s="72">
        <f t="shared" si="13"/>
        <v>126.11</v>
      </c>
      <c r="L105" s="72">
        <f t="shared" si="13"/>
        <v>171</v>
      </c>
      <c r="M105" s="72">
        <f t="shared" si="13"/>
        <v>0.45</v>
      </c>
      <c r="N105" s="72">
        <f t="shared" si="13"/>
        <v>288.18</v>
      </c>
      <c r="O105" s="72">
        <f t="shared" si="13"/>
        <v>585.62</v>
      </c>
      <c r="P105" s="72">
        <f t="shared" si="13"/>
        <v>117.29000000000002</v>
      </c>
      <c r="Q105" s="72">
        <f t="shared" si="13"/>
        <v>20.540000000000003</v>
      </c>
      <c r="R105" s="72">
        <f t="shared" si="13"/>
        <v>946.31000000000006</v>
      </c>
      <c r="S105" s="52"/>
      <c r="T105" s="52"/>
    </row>
    <row r="106" spans="1:20" ht="12.6" customHeight="1" x14ac:dyDescent="0.25">
      <c r="A106" s="57"/>
      <c r="B106" s="70" t="s">
        <v>53</v>
      </c>
      <c r="C106" s="71"/>
      <c r="D106" s="57"/>
      <c r="E106" s="72">
        <f t="shared" ref="E106:R106" si="14">E97+E105</f>
        <v>55.39</v>
      </c>
      <c r="F106" s="72">
        <f t="shared" si="14"/>
        <v>32.28</v>
      </c>
      <c r="G106" s="72">
        <f t="shared" si="14"/>
        <v>71.73</v>
      </c>
      <c r="H106" s="72">
        <f t="shared" si="14"/>
        <v>47.91</v>
      </c>
      <c r="I106" s="72">
        <f t="shared" si="14"/>
        <v>140.06</v>
      </c>
      <c r="J106" s="72">
        <f t="shared" si="14"/>
        <v>0.86</v>
      </c>
      <c r="K106" s="72">
        <f t="shared" si="14"/>
        <v>138.07</v>
      </c>
      <c r="L106" s="72">
        <f t="shared" si="14"/>
        <v>225.91</v>
      </c>
      <c r="M106" s="72">
        <f t="shared" si="14"/>
        <v>1.01</v>
      </c>
      <c r="N106" s="72">
        <f t="shared" si="14"/>
        <v>387.72</v>
      </c>
      <c r="O106" s="72">
        <f t="shared" si="14"/>
        <v>928.26</v>
      </c>
      <c r="P106" s="72">
        <f t="shared" si="14"/>
        <v>287.45000000000005</v>
      </c>
      <c r="Q106" s="72">
        <f t="shared" si="14"/>
        <v>29.820000000000004</v>
      </c>
      <c r="R106" s="72">
        <f t="shared" si="14"/>
        <v>1630.06</v>
      </c>
      <c r="S106" s="52"/>
      <c r="T106" s="52"/>
    </row>
    <row r="107" spans="1:20" ht="12.6" customHeight="1" x14ac:dyDescent="0.25">
      <c r="A107" s="43" t="s">
        <v>86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  <c r="S107" s="52"/>
      <c r="T107" s="52"/>
    </row>
    <row r="108" spans="1:20" ht="12.6" customHeight="1" x14ac:dyDescent="0.25">
      <c r="A108" s="43" t="s">
        <v>37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5"/>
      <c r="S108" s="52"/>
      <c r="T108" s="52"/>
    </row>
    <row r="109" spans="1:20" ht="23.25" customHeight="1" x14ac:dyDescent="0.25">
      <c r="A109" s="46">
        <v>271</v>
      </c>
      <c r="B109" s="68" t="s">
        <v>62</v>
      </c>
      <c r="C109" s="69"/>
      <c r="D109" s="55">
        <v>100</v>
      </c>
      <c r="E109" s="50">
        <v>11.18</v>
      </c>
      <c r="F109" s="50">
        <v>11.36</v>
      </c>
      <c r="G109" s="50">
        <v>21.36</v>
      </c>
      <c r="H109" s="50">
        <v>4.22</v>
      </c>
      <c r="I109" s="50">
        <v>8.42</v>
      </c>
      <c r="J109" s="50">
        <v>0.14000000000000001</v>
      </c>
      <c r="K109" s="50">
        <v>0.2</v>
      </c>
      <c r="L109" s="50">
        <v>42.8</v>
      </c>
      <c r="M109" s="50">
        <v>1.2</v>
      </c>
      <c r="N109" s="50">
        <v>16.18</v>
      </c>
      <c r="O109" s="50">
        <v>109.92</v>
      </c>
      <c r="P109" s="50">
        <v>16.440000000000001</v>
      </c>
      <c r="Q109" s="50">
        <v>1.76</v>
      </c>
      <c r="R109" s="50">
        <v>270</v>
      </c>
      <c r="S109" s="52"/>
      <c r="T109" s="52"/>
    </row>
    <row r="110" spans="1:20" ht="14.25" customHeight="1" x14ac:dyDescent="0.25">
      <c r="A110" s="46">
        <v>202</v>
      </c>
      <c r="B110" s="47" t="s">
        <v>41</v>
      </c>
      <c r="C110" s="48"/>
      <c r="D110" s="55">
        <v>150</v>
      </c>
      <c r="E110" s="50">
        <v>5.52</v>
      </c>
      <c r="F110" s="50">
        <v>0.04</v>
      </c>
      <c r="G110" s="50">
        <v>4.5199999999999996</v>
      </c>
      <c r="H110" s="50">
        <v>0.78</v>
      </c>
      <c r="I110" s="50">
        <v>26.45</v>
      </c>
      <c r="J110" s="50">
        <v>0.06</v>
      </c>
      <c r="K110" s="50">
        <v>0</v>
      </c>
      <c r="L110" s="50">
        <v>0</v>
      </c>
      <c r="M110" s="50">
        <v>0</v>
      </c>
      <c r="N110" s="50">
        <v>4.8600000000000003</v>
      </c>
      <c r="O110" s="50">
        <v>37.17</v>
      </c>
      <c r="P110" s="50">
        <v>21.12</v>
      </c>
      <c r="Q110" s="51">
        <v>1.1100000000000001</v>
      </c>
      <c r="R110" s="56">
        <v>168.45</v>
      </c>
      <c r="S110" s="52"/>
      <c r="T110" s="52"/>
    </row>
    <row r="111" spans="1:20" ht="14.25" customHeight="1" x14ac:dyDescent="0.25">
      <c r="A111" s="46">
        <v>3</v>
      </c>
      <c r="B111" s="63" t="s">
        <v>47</v>
      </c>
      <c r="C111" s="64"/>
      <c r="D111" s="55" t="s">
        <v>87</v>
      </c>
      <c r="E111" s="50">
        <v>6.16</v>
      </c>
      <c r="F111" s="50">
        <v>3.88</v>
      </c>
      <c r="G111" s="50">
        <v>7.79</v>
      </c>
      <c r="H111" s="50">
        <v>0.24</v>
      </c>
      <c r="I111" s="50">
        <v>14.83</v>
      </c>
      <c r="J111" s="50">
        <v>0.04</v>
      </c>
      <c r="K111" s="50">
        <v>0.11</v>
      </c>
      <c r="L111" s="50">
        <v>54.5</v>
      </c>
      <c r="M111" s="50">
        <v>0</v>
      </c>
      <c r="N111" s="50">
        <v>142.19999999999999</v>
      </c>
      <c r="O111" s="50">
        <v>109.5</v>
      </c>
      <c r="P111" s="50">
        <v>11.7</v>
      </c>
      <c r="Q111" s="50">
        <v>0.48</v>
      </c>
      <c r="R111" s="50">
        <v>154</v>
      </c>
      <c r="S111" s="52"/>
      <c r="T111" s="52"/>
    </row>
    <row r="112" spans="1:20" ht="12.6" customHeight="1" x14ac:dyDescent="0.25">
      <c r="A112" s="46">
        <v>376</v>
      </c>
      <c r="B112" s="47" t="s">
        <v>42</v>
      </c>
      <c r="C112" s="48"/>
      <c r="D112" s="55">
        <v>200</v>
      </c>
      <c r="E112" s="50">
        <v>7.0000000000000007E-2</v>
      </c>
      <c r="F112" s="50">
        <v>0</v>
      </c>
      <c r="G112" s="50">
        <v>0.02</v>
      </c>
      <c r="H112" s="50">
        <v>0.02</v>
      </c>
      <c r="I112" s="50">
        <v>15</v>
      </c>
      <c r="J112" s="50">
        <v>0</v>
      </c>
      <c r="K112" s="50">
        <v>0.03</v>
      </c>
      <c r="L112" s="50">
        <v>0</v>
      </c>
      <c r="M112" s="50">
        <v>0</v>
      </c>
      <c r="N112" s="50">
        <v>11.1</v>
      </c>
      <c r="O112" s="50">
        <v>2.8</v>
      </c>
      <c r="P112" s="50">
        <v>1.4</v>
      </c>
      <c r="Q112" s="50">
        <v>0.28000000000000003</v>
      </c>
      <c r="R112" s="50">
        <v>60</v>
      </c>
      <c r="S112" s="52"/>
      <c r="T112" s="52"/>
    </row>
    <row r="113" spans="1:21" ht="13.5" customHeight="1" x14ac:dyDescent="0.25">
      <c r="A113" s="46">
        <v>338</v>
      </c>
      <c r="B113" s="47" t="s">
        <v>44</v>
      </c>
      <c r="C113" s="48"/>
      <c r="D113" s="55">
        <v>100</v>
      </c>
      <c r="E113" s="50">
        <v>0.4</v>
      </c>
      <c r="F113" s="50">
        <v>0</v>
      </c>
      <c r="G113" s="50">
        <v>0.4</v>
      </c>
      <c r="H113" s="50">
        <v>0.4</v>
      </c>
      <c r="I113" s="50">
        <v>9.8000000000000007</v>
      </c>
      <c r="J113" s="50">
        <v>0.03</v>
      </c>
      <c r="K113" s="50">
        <v>10</v>
      </c>
      <c r="L113" s="50">
        <v>0</v>
      </c>
      <c r="M113" s="50">
        <v>0.2</v>
      </c>
      <c r="N113" s="50">
        <v>16</v>
      </c>
      <c r="O113" s="50">
        <v>11</v>
      </c>
      <c r="P113" s="50">
        <v>9</v>
      </c>
      <c r="Q113" s="50">
        <v>2.2000000000000002</v>
      </c>
      <c r="R113" s="50">
        <v>44.4</v>
      </c>
      <c r="S113" s="52"/>
      <c r="T113" s="52"/>
    </row>
    <row r="114" spans="1:21" ht="12.6" customHeight="1" x14ac:dyDescent="0.25">
      <c r="A114" s="91"/>
      <c r="B114" s="97"/>
      <c r="C114" s="98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2"/>
      <c r="T114" s="52"/>
      <c r="U114" s="17" t="s">
        <v>1</v>
      </c>
    </row>
    <row r="115" spans="1:21" ht="12.6" customHeight="1" x14ac:dyDescent="0.25">
      <c r="A115" s="46"/>
      <c r="B115" s="47"/>
      <c r="C115" s="48"/>
      <c r="D115" s="46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2"/>
      <c r="T115" s="52"/>
    </row>
    <row r="116" spans="1:21" ht="12.6" customHeight="1" x14ac:dyDescent="0.25">
      <c r="A116" s="46"/>
      <c r="B116" s="47"/>
      <c r="C116" s="48"/>
      <c r="D116" s="46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2"/>
      <c r="T116" s="52"/>
    </row>
    <row r="117" spans="1:21" ht="12.6" customHeight="1" x14ac:dyDescent="0.25">
      <c r="A117" s="46"/>
      <c r="B117" s="60" t="s">
        <v>45</v>
      </c>
      <c r="C117" s="61"/>
      <c r="D117" s="46"/>
      <c r="E117" s="62">
        <f>E109+E111++E112+E113+E114+E115+E110</f>
        <v>23.33</v>
      </c>
      <c r="F117" s="62">
        <f t="shared" ref="F117:R117" si="15">F109+F111++F112+F113+F114+F115+F110</f>
        <v>15.279999999999998</v>
      </c>
      <c r="G117" s="62">
        <f t="shared" si="15"/>
        <v>34.089999999999996</v>
      </c>
      <c r="H117" s="62">
        <f t="shared" si="15"/>
        <v>5.66</v>
      </c>
      <c r="I117" s="62">
        <f t="shared" si="15"/>
        <v>74.5</v>
      </c>
      <c r="J117" s="62">
        <f t="shared" si="15"/>
        <v>0.27</v>
      </c>
      <c r="K117" s="62">
        <f t="shared" si="15"/>
        <v>10.34</v>
      </c>
      <c r="L117" s="62">
        <f t="shared" si="15"/>
        <v>97.3</v>
      </c>
      <c r="M117" s="62">
        <f t="shared" si="15"/>
        <v>1.4</v>
      </c>
      <c r="N117" s="62">
        <f t="shared" si="15"/>
        <v>190.34</v>
      </c>
      <c r="O117" s="62">
        <f t="shared" si="15"/>
        <v>270.39000000000004</v>
      </c>
      <c r="P117" s="62">
        <f t="shared" si="15"/>
        <v>59.66</v>
      </c>
      <c r="Q117" s="62">
        <f t="shared" si="15"/>
        <v>5.830000000000001</v>
      </c>
      <c r="R117" s="62">
        <f t="shared" si="15"/>
        <v>696.84999999999991</v>
      </c>
      <c r="S117" s="52"/>
      <c r="T117" s="52"/>
    </row>
    <row r="118" spans="1:21" ht="12.6" customHeight="1" x14ac:dyDescent="0.25">
      <c r="A118" s="84" t="s">
        <v>75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6"/>
      <c r="S118" s="52"/>
      <c r="T118" s="52"/>
    </row>
    <row r="119" spans="1:21" s="66" customFormat="1" ht="25.5" customHeight="1" x14ac:dyDescent="0.25">
      <c r="A119" s="57">
        <v>40</v>
      </c>
      <c r="B119" s="68" t="s">
        <v>88</v>
      </c>
      <c r="C119" s="69"/>
      <c r="D119" s="49">
        <v>100</v>
      </c>
      <c r="E119" s="51">
        <v>1.75</v>
      </c>
      <c r="F119" s="51">
        <v>0</v>
      </c>
      <c r="G119" s="51">
        <v>6.18</v>
      </c>
      <c r="H119" s="51">
        <v>6.18</v>
      </c>
      <c r="I119" s="51">
        <v>9.24</v>
      </c>
      <c r="J119" s="51">
        <v>0.08</v>
      </c>
      <c r="K119" s="51">
        <v>13.04</v>
      </c>
      <c r="L119" s="51">
        <v>0</v>
      </c>
      <c r="M119" s="51">
        <v>0</v>
      </c>
      <c r="N119" s="51">
        <v>15.91</v>
      </c>
      <c r="O119" s="51">
        <v>47.32</v>
      </c>
      <c r="P119" s="51">
        <v>18.72</v>
      </c>
      <c r="Q119" s="51">
        <v>0.75</v>
      </c>
      <c r="R119" s="51">
        <v>99.5</v>
      </c>
      <c r="S119" s="65"/>
      <c r="T119" s="65"/>
    </row>
    <row r="120" spans="1:21" ht="12.6" customHeight="1" x14ac:dyDescent="0.25">
      <c r="A120" s="57">
        <v>88</v>
      </c>
      <c r="B120" s="68" t="s">
        <v>89</v>
      </c>
      <c r="C120" s="69"/>
      <c r="D120" s="99">
        <v>250</v>
      </c>
      <c r="E120" s="51">
        <v>1.76</v>
      </c>
      <c r="F120" s="51">
        <v>0</v>
      </c>
      <c r="G120" s="51">
        <v>4.95</v>
      </c>
      <c r="H120" s="51">
        <v>4.95</v>
      </c>
      <c r="I120" s="51">
        <v>7.9</v>
      </c>
      <c r="J120" s="51">
        <v>0.06</v>
      </c>
      <c r="K120" s="51">
        <v>15.77</v>
      </c>
      <c r="L120" s="51">
        <v>0</v>
      </c>
      <c r="M120" s="51">
        <v>0</v>
      </c>
      <c r="N120" s="51">
        <v>49.25</v>
      </c>
      <c r="O120" s="51">
        <v>49</v>
      </c>
      <c r="P120" s="51">
        <v>22.12</v>
      </c>
      <c r="Q120" s="51">
        <v>0.82</v>
      </c>
      <c r="R120" s="51">
        <v>89.75</v>
      </c>
      <c r="S120" s="52"/>
      <c r="T120" s="52"/>
    </row>
    <row r="121" spans="1:21" ht="12.6" customHeight="1" x14ac:dyDescent="0.25">
      <c r="A121" s="46">
        <v>235</v>
      </c>
      <c r="B121" s="70" t="s">
        <v>73</v>
      </c>
      <c r="C121" s="71"/>
      <c r="D121" s="55">
        <v>100</v>
      </c>
      <c r="E121" s="50">
        <v>15.42</v>
      </c>
      <c r="F121" s="50">
        <v>13.84</v>
      </c>
      <c r="G121" s="50">
        <v>16.98</v>
      </c>
      <c r="H121" s="50">
        <v>7.26</v>
      </c>
      <c r="I121" s="50">
        <v>9.14</v>
      </c>
      <c r="J121" s="50">
        <v>8.2000000000000003E-2</v>
      </c>
      <c r="K121" s="50">
        <v>4.24</v>
      </c>
      <c r="L121" s="50">
        <v>76.8</v>
      </c>
      <c r="M121" s="50">
        <v>0</v>
      </c>
      <c r="N121" s="50">
        <v>148.18</v>
      </c>
      <c r="O121" s="50">
        <v>229.16</v>
      </c>
      <c r="P121" s="50">
        <v>63.04</v>
      </c>
      <c r="Q121" s="50">
        <v>3.4</v>
      </c>
      <c r="R121" s="50">
        <v>250</v>
      </c>
      <c r="S121" s="52"/>
      <c r="T121" s="52"/>
    </row>
    <row r="122" spans="1:21" ht="12.6" customHeight="1" x14ac:dyDescent="0.25">
      <c r="A122" s="57">
        <v>304</v>
      </c>
      <c r="B122" s="58" t="s">
        <v>51</v>
      </c>
      <c r="C122" s="59"/>
      <c r="D122" s="49">
        <v>180</v>
      </c>
      <c r="E122" s="51">
        <v>4.33</v>
      </c>
      <c r="F122" s="51">
        <v>0.05</v>
      </c>
      <c r="G122" s="51">
        <v>5.19</v>
      </c>
      <c r="H122" s="51">
        <v>0.62</v>
      </c>
      <c r="I122" s="51">
        <v>45.04</v>
      </c>
      <c r="J122" s="51">
        <v>0.04</v>
      </c>
      <c r="K122" s="51">
        <v>0</v>
      </c>
      <c r="L122" s="51">
        <v>0</v>
      </c>
      <c r="M122" s="51">
        <v>0</v>
      </c>
      <c r="N122" s="51">
        <v>6.37</v>
      </c>
      <c r="O122" s="51">
        <v>93.49</v>
      </c>
      <c r="P122" s="51">
        <v>30.55</v>
      </c>
      <c r="Q122" s="51">
        <v>0.62</v>
      </c>
      <c r="R122" s="51">
        <v>244.26</v>
      </c>
      <c r="S122" s="52"/>
      <c r="T122" s="52"/>
    </row>
    <row r="123" spans="1:21" ht="12.6" customHeight="1" x14ac:dyDescent="0.25">
      <c r="A123" s="57">
        <v>342</v>
      </c>
      <c r="B123" s="70" t="s">
        <v>80</v>
      </c>
      <c r="C123" s="71"/>
      <c r="D123" s="49">
        <v>200</v>
      </c>
      <c r="E123" s="51">
        <v>0.52</v>
      </c>
      <c r="F123" s="51">
        <v>0</v>
      </c>
      <c r="G123" s="51">
        <v>0.18</v>
      </c>
      <c r="H123" s="51">
        <v>0.18</v>
      </c>
      <c r="I123" s="51">
        <v>28.86</v>
      </c>
      <c r="J123" s="51">
        <v>1.4E-2</v>
      </c>
      <c r="K123" s="51">
        <v>27.6</v>
      </c>
      <c r="L123" s="51">
        <v>0</v>
      </c>
      <c r="M123" s="51">
        <v>0</v>
      </c>
      <c r="N123" s="51">
        <v>23.7</v>
      </c>
      <c r="O123" s="51">
        <v>18.399999999999999</v>
      </c>
      <c r="P123" s="51">
        <v>13.42</v>
      </c>
      <c r="Q123" s="51">
        <v>0.71</v>
      </c>
      <c r="R123" s="51">
        <v>122.6</v>
      </c>
      <c r="S123" s="52"/>
      <c r="T123" s="52"/>
    </row>
    <row r="124" spans="1:21" ht="12.6" customHeight="1" x14ac:dyDescent="0.25">
      <c r="A124" s="57" t="s">
        <v>38</v>
      </c>
      <c r="B124" s="58" t="s">
        <v>43</v>
      </c>
      <c r="C124" s="59"/>
      <c r="D124" s="49">
        <v>50</v>
      </c>
      <c r="E124" s="51">
        <v>2.7</v>
      </c>
      <c r="F124" s="51">
        <v>2.7</v>
      </c>
      <c r="G124" s="51">
        <v>2.7</v>
      </c>
      <c r="H124" s="51">
        <v>2.7</v>
      </c>
      <c r="I124" s="51">
        <v>2.7</v>
      </c>
      <c r="J124" s="51">
        <v>2.7</v>
      </c>
      <c r="K124" s="51">
        <v>2.7</v>
      </c>
      <c r="L124" s="51">
        <v>2.7</v>
      </c>
      <c r="M124" s="51">
        <v>2.7</v>
      </c>
      <c r="N124" s="51">
        <v>2.7</v>
      </c>
      <c r="O124" s="51">
        <v>2.7</v>
      </c>
      <c r="P124" s="51">
        <v>2.7</v>
      </c>
      <c r="Q124" s="51">
        <v>2.7</v>
      </c>
      <c r="R124" s="51">
        <v>2.7</v>
      </c>
      <c r="S124" s="52"/>
      <c r="T124" s="52"/>
    </row>
    <row r="125" spans="1:21" ht="12.6" customHeight="1" x14ac:dyDescent="0.25">
      <c r="A125" s="57"/>
      <c r="B125" s="58"/>
      <c r="C125" s="59"/>
      <c r="D125" s="57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6"/>
      <c r="S125" s="52"/>
      <c r="T125" s="52"/>
    </row>
    <row r="126" spans="1:21" ht="12.6" customHeight="1" x14ac:dyDescent="0.25">
      <c r="A126" s="57"/>
      <c r="B126" s="70" t="s">
        <v>52</v>
      </c>
      <c r="C126" s="71"/>
      <c r="D126" s="57"/>
      <c r="E126" s="72">
        <f>E119+E120+E121+E122+E123+E124</f>
        <v>26.479999999999997</v>
      </c>
      <c r="F126" s="72">
        <f t="shared" ref="F126:R126" si="16">F119+F120+F121+F122+F123+F124</f>
        <v>16.59</v>
      </c>
      <c r="G126" s="72">
        <f t="shared" si="16"/>
        <v>36.18</v>
      </c>
      <c r="H126" s="72">
        <f t="shared" si="16"/>
        <v>21.89</v>
      </c>
      <c r="I126" s="72">
        <f t="shared" si="16"/>
        <v>102.88</v>
      </c>
      <c r="J126" s="72">
        <f t="shared" si="16"/>
        <v>2.976</v>
      </c>
      <c r="K126" s="72">
        <f t="shared" si="16"/>
        <v>63.35</v>
      </c>
      <c r="L126" s="72">
        <f t="shared" si="16"/>
        <v>79.5</v>
      </c>
      <c r="M126" s="72">
        <f t="shared" si="16"/>
        <v>2.7</v>
      </c>
      <c r="N126" s="72">
        <f t="shared" si="16"/>
        <v>246.10999999999999</v>
      </c>
      <c r="O126" s="72">
        <f t="shared" si="16"/>
        <v>440.07</v>
      </c>
      <c r="P126" s="72">
        <f t="shared" si="16"/>
        <v>150.54999999999998</v>
      </c>
      <c r="Q126" s="72">
        <f t="shared" si="16"/>
        <v>9</v>
      </c>
      <c r="R126" s="72">
        <f t="shared" si="16"/>
        <v>808.81000000000006</v>
      </c>
      <c r="S126" s="52"/>
      <c r="T126" s="52"/>
    </row>
    <row r="127" spans="1:21" ht="12.6" customHeight="1" x14ac:dyDescent="0.25">
      <c r="A127" s="57"/>
      <c r="B127" s="70" t="s">
        <v>53</v>
      </c>
      <c r="C127" s="71"/>
      <c r="D127" s="57"/>
      <c r="E127" s="72">
        <f>E117+E126</f>
        <v>49.809999999999995</v>
      </c>
      <c r="F127" s="72">
        <f t="shared" ref="F127:R127" si="17">F117+F126</f>
        <v>31.869999999999997</v>
      </c>
      <c r="G127" s="72">
        <f t="shared" si="17"/>
        <v>70.27</v>
      </c>
      <c r="H127" s="72">
        <f t="shared" si="17"/>
        <v>27.55</v>
      </c>
      <c r="I127" s="72">
        <f t="shared" si="17"/>
        <v>177.38</v>
      </c>
      <c r="J127" s="72">
        <f t="shared" si="17"/>
        <v>3.246</v>
      </c>
      <c r="K127" s="72">
        <f t="shared" si="17"/>
        <v>73.69</v>
      </c>
      <c r="L127" s="72">
        <f t="shared" si="17"/>
        <v>176.8</v>
      </c>
      <c r="M127" s="72">
        <f t="shared" si="17"/>
        <v>4.0999999999999996</v>
      </c>
      <c r="N127" s="72">
        <f t="shared" si="17"/>
        <v>436.45</v>
      </c>
      <c r="O127" s="72">
        <f t="shared" si="17"/>
        <v>710.46</v>
      </c>
      <c r="P127" s="72">
        <f t="shared" si="17"/>
        <v>210.20999999999998</v>
      </c>
      <c r="Q127" s="72">
        <f t="shared" si="17"/>
        <v>14.830000000000002</v>
      </c>
      <c r="R127" s="72">
        <f t="shared" si="17"/>
        <v>1505.6599999999999</v>
      </c>
      <c r="S127" s="52"/>
      <c r="T127" s="52"/>
    </row>
    <row r="128" spans="1:21" ht="12.6" customHeight="1" x14ac:dyDescent="0.25">
      <c r="A128" s="43" t="s">
        <v>90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5"/>
      <c r="S128" s="52"/>
      <c r="T128" s="52"/>
    </row>
    <row r="129" spans="1:20" ht="12.6" customHeight="1" x14ac:dyDescent="0.25">
      <c r="A129" s="43" t="s">
        <v>37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5"/>
      <c r="S129" s="52"/>
      <c r="T129" s="52"/>
    </row>
    <row r="130" spans="1:20" ht="12.6" customHeight="1" x14ac:dyDescent="0.25">
      <c r="A130" s="57">
        <v>67</v>
      </c>
      <c r="B130" s="76" t="s">
        <v>91</v>
      </c>
      <c r="C130" s="77"/>
      <c r="D130" s="49">
        <v>60</v>
      </c>
      <c r="E130" s="51">
        <v>0.84</v>
      </c>
      <c r="F130" s="51">
        <v>0</v>
      </c>
      <c r="G130" s="51">
        <v>6.02</v>
      </c>
      <c r="H130" s="51">
        <v>6.02</v>
      </c>
      <c r="I130" s="51">
        <v>4.37</v>
      </c>
      <c r="J130" s="51">
        <v>0.02</v>
      </c>
      <c r="K130" s="51">
        <v>5.78</v>
      </c>
      <c r="L130" s="51">
        <v>0</v>
      </c>
      <c r="M130" s="51">
        <v>0</v>
      </c>
      <c r="N130" s="51">
        <v>18.739999999999998</v>
      </c>
      <c r="O130" s="51">
        <v>25.96</v>
      </c>
      <c r="P130" s="51">
        <v>11.72</v>
      </c>
      <c r="Q130" s="51">
        <v>0.5</v>
      </c>
      <c r="R130" s="51">
        <v>75.06</v>
      </c>
      <c r="S130" s="52"/>
      <c r="T130" s="52"/>
    </row>
    <row r="131" spans="1:20" ht="12.6" customHeight="1" x14ac:dyDescent="0.25">
      <c r="A131" s="46">
        <v>290</v>
      </c>
      <c r="B131" s="68" t="s">
        <v>92</v>
      </c>
      <c r="C131" s="69"/>
      <c r="D131" s="55">
        <v>100</v>
      </c>
      <c r="E131" s="50">
        <v>11.94</v>
      </c>
      <c r="F131" s="50">
        <v>11.42</v>
      </c>
      <c r="G131" s="50">
        <v>10.119999999999999</v>
      </c>
      <c r="H131" s="50">
        <v>1.25</v>
      </c>
      <c r="I131" s="50">
        <v>3.51</v>
      </c>
      <c r="J131" s="50">
        <v>0.05</v>
      </c>
      <c r="K131" s="50">
        <v>2.09</v>
      </c>
      <c r="L131" s="50">
        <v>37.5</v>
      </c>
      <c r="M131" s="50">
        <v>0</v>
      </c>
      <c r="N131" s="50">
        <v>39.869999999999997</v>
      </c>
      <c r="O131" s="50">
        <v>93.53</v>
      </c>
      <c r="P131" s="50">
        <v>15.1</v>
      </c>
      <c r="Q131" s="50">
        <v>1.01</v>
      </c>
      <c r="R131" s="50">
        <v>153</v>
      </c>
      <c r="S131" s="52"/>
      <c r="T131" s="52"/>
    </row>
    <row r="132" spans="1:20" ht="12.6" customHeight="1" x14ac:dyDescent="0.25">
      <c r="A132" s="46">
        <v>304</v>
      </c>
      <c r="B132" s="47" t="s">
        <v>51</v>
      </c>
      <c r="C132" s="48"/>
      <c r="D132" s="55">
        <v>150</v>
      </c>
      <c r="E132" s="50">
        <v>3.6</v>
      </c>
      <c r="F132" s="50">
        <v>0.04</v>
      </c>
      <c r="G132" s="50">
        <v>4.33</v>
      </c>
      <c r="H132" s="50">
        <v>0.52</v>
      </c>
      <c r="I132" s="50">
        <v>37.53</v>
      </c>
      <c r="J132" s="50">
        <v>0.03</v>
      </c>
      <c r="K132" s="50">
        <v>0</v>
      </c>
      <c r="L132" s="50">
        <v>0</v>
      </c>
      <c r="M132" s="50">
        <v>0</v>
      </c>
      <c r="N132" s="50">
        <v>5.31</v>
      </c>
      <c r="O132" s="50">
        <v>77.91</v>
      </c>
      <c r="P132" s="50">
        <v>25.46</v>
      </c>
      <c r="Q132" s="50">
        <v>0.52</v>
      </c>
      <c r="R132" s="50">
        <v>203.55</v>
      </c>
      <c r="S132" s="52"/>
      <c r="T132" s="52"/>
    </row>
    <row r="133" spans="1:20" ht="12.6" customHeight="1" x14ac:dyDescent="0.25">
      <c r="A133" s="57">
        <v>377</v>
      </c>
      <c r="B133" s="76" t="s">
        <v>58</v>
      </c>
      <c r="C133" s="77"/>
      <c r="D133" s="49" t="s">
        <v>59</v>
      </c>
      <c r="E133" s="51">
        <v>0.13</v>
      </c>
      <c r="F133" s="51">
        <v>0</v>
      </c>
      <c r="G133" s="51">
        <v>0.02</v>
      </c>
      <c r="H133" s="51">
        <v>0.02</v>
      </c>
      <c r="I133" s="51">
        <v>15.2</v>
      </c>
      <c r="J133" s="51">
        <v>0</v>
      </c>
      <c r="K133" s="51">
        <v>2.83</v>
      </c>
      <c r="L133" s="51">
        <v>0</v>
      </c>
      <c r="M133" s="51">
        <v>0</v>
      </c>
      <c r="N133" s="51">
        <v>14.2</v>
      </c>
      <c r="O133" s="51">
        <v>4.4000000000000004</v>
      </c>
      <c r="P133" s="51">
        <v>2.4</v>
      </c>
      <c r="Q133" s="51">
        <v>0.36</v>
      </c>
      <c r="R133" s="51">
        <v>62</v>
      </c>
      <c r="S133" s="52"/>
      <c r="T133" s="52"/>
    </row>
    <row r="134" spans="1:20" ht="12.6" customHeight="1" x14ac:dyDescent="0.25">
      <c r="A134" s="57" t="s">
        <v>38</v>
      </c>
      <c r="B134" s="58" t="s">
        <v>43</v>
      </c>
      <c r="C134" s="59"/>
      <c r="D134" s="49">
        <v>40</v>
      </c>
      <c r="E134" s="51">
        <v>2.21</v>
      </c>
      <c r="F134" s="51">
        <v>0</v>
      </c>
      <c r="G134" s="51">
        <v>0.44</v>
      </c>
      <c r="H134" s="50">
        <v>0.44</v>
      </c>
      <c r="I134" s="50">
        <v>19.760000000000002</v>
      </c>
      <c r="J134" s="50">
        <v>0.04</v>
      </c>
      <c r="K134" s="50">
        <v>0</v>
      </c>
      <c r="L134" s="50">
        <v>0</v>
      </c>
      <c r="M134" s="50">
        <v>0.36</v>
      </c>
      <c r="N134" s="50">
        <v>9.1999999999999993</v>
      </c>
      <c r="O134" s="50">
        <v>42.4</v>
      </c>
      <c r="P134" s="50">
        <v>10</v>
      </c>
      <c r="Q134" s="51">
        <v>1.24</v>
      </c>
      <c r="R134" s="51">
        <v>91.96</v>
      </c>
      <c r="S134" s="52"/>
      <c r="T134" s="52"/>
    </row>
    <row r="135" spans="1:20" ht="12.6" customHeight="1" x14ac:dyDescent="0.25">
      <c r="A135" s="46">
        <v>338</v>
      </c>
      <c r="B135" s="47" t="s">
        <v>44</v>
      </c>
      <c r="C135" s="48"/>
      <c r="D135" s="55">
        <v>100</v>
      </c>
      <c r="E135" s="50">
        <v>0.4</v>
      </c>
      <c r="F135" s="50">
        <v>0</v>
      </c>
      <c r="G135" s="50">
        <v>0.4</v>
      </c>
      <c r="H135" s="50">
        <v>0.4</v>
      </c>
      <c r="I135" s="50">
        <v>9.8000000000000007</v>
      </c>
      <c r="J135" s="50">
        <v>0.03</v>
      </c>
      <c r="K135" s="50">
        <v>10</v>
      </c>
      <c r="L135" s="50">
        <v>0</v>
      </c>
      <c r="M135" s="50">
        <v>0.2</v>
      </c>
      <c r="N135" s="50">
        <v>16</v>
      </c>
      <c r="O135" s="50">
        <v>11</v>
      </c>
      <c r="P135" s="50">
        <v>9</v>
      </c>
      <c r="Q135" s="50">
        <v>2.2000000000000002</v>
      </c>
      <c r="R135" s="50">
        <v>44.4</v>
      </c>
      <c r="S135" s="52"/>
      <c r="T135" s="52"/>
    </row>
    <row r="136" spans="1:20" ht="12.6" customHeight="1" x14ac:dyDescent="0.25">
      <c r="A136" s="46"/>
      <c r="B136" s="60" t="s">
        <v>45</v>
      </c>
      <c r="C136" s="61"/>
      <c r="D136" s="46"/>
      <c r="E136" s="62">
        <f>E131+E132+E133+E134+E135</f>
        <v>18.279999999999998</v>
      </c>
      <c r="F136" s="62">
        <f t="shared" ref="F136:R136" si="18">F131+F132+F133+F134+F135</f>
        <v>11.459999999999999</v>
      </c>
      <c r="G136" s="62">
        <f t="shared" si="18"/>
        <v>15.309999999999999</v>
      </c>
      <c r="H136" s="62">
        <f t="shared" si="18"/>
        <v>2.63</v>
      </c>
      <c r="I136" s="62">
        <f t="shared" si="18"/>
        <v>85.8</v>
      </c>
      <c r="J136" s="62">
        <f t="shared" si="18"/>
        <v>0.15</v>
      </c>
      <c r="K136" s="62">
        <f t="shared" si="18"/>
        <v>14.92</v>
      </c>
      <c r="L136" s="62">
        <f t="shared" si="18"/>
        <v>37.5</v>
      </c>
      <c r="M136" s="62">
        <f t="shared" si="18"/>
        <v>0.56000000000000005</v>
      </c>
      <c r="N136" s="62">
        <f t="shared" si="18"/>
        <v>84.58</v>
      </c>
      <c r="O136" s="62">
        <f t="shared" si="18"/>
        <v>229.24</v>
      </c>
      <c r="P136" s="62">
        <f t="shared" si="18"/>
        <v>61.96</v>
      </c>
      <c r="Q136" s="62">
        <f t="shared" si="18"/>
        <v>5.33</v>
      </c>
      <c r="R136" s="62">
        <f t="shared" si="18"/>
        <v>554.91</v>
      </c>
      <c r="S136" s="52"/>
      <c r="T136" s="52"/>
    </row>
    <row r="137" spans="1:20" ht="12.6" customHeight="1" x14ac:dyDescent="0.25">
      <c r="A137" s="84" t="s">
        <v>75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6"/>
      <c r="S137" s="52"/>
      <c r="T137" s="52"/>
    </row>
    <row r="138" spans="1:20" ht="12.6" customHeight="1" x14ac:dyDescent="0.25">
      <c r="A138" s="57">
        <v>140</v>
      </c>
      <c r="B138" s="68" t="s">
        <v>93</v>
      </c>
      <c r="C138" s="69"/>
      <c r="D138" s="49">
        <v>250</v>
      </c>
      <c r="E138" s="51">
        <v>8.4499999999999993</v>
      </c>
      <c r="F138" s="51">
        <v>6.53</v>
      </c>
      <c r="G138" s="51">
        <v>8.2799999999999994</v>
      </c>
      <c r="H138" s="51">
        <v>0.33</v>
      </c>
      <c r="I138" s="51">
        <v>13.13</v>
      </c>
      <c r="J138" s="51">
        <v>0.11</v>
      </c>
      <c r="K138" s="51">
        <v>6.88</v>
      </c>
      <c r="L138" s="51">
        <v>15</v>
      </c>
      <c r="M138" s="51">
        <v>0.88</v>
      </c>
      <c r="N138" s="51">
        <v>31.65</v>
      </c>
      <c r="O138" s="51">
        <v>175.7</v>
      </c>
      <c r="P138" s="51">
        <v>46.05</v>
      </c>
      <c r="Q138" s="51">
        <v>1.25</v>
      </c>
      <c r="R138" s="51">
        <v>160.80000000000001</v>
      </c>
      <c r="S138" s="52"/>
      <c r="T138" s="52"/>
    </row>
    <row r="139" spans="1:20" ht="12.6" customHeight="1" x14ac:dyDescent="0.25">
      <c r="A139" s="57">
        <v>260</v>
      </c>
      <c r="B139" s="76" t="s">
        <v>94</v>
      </c>
      <c r="C139" s="77"/>
      <c r="D139" s="49">
        <v>100</v>
      </c>
      <c r="E139" s="51">
        <v>15.2</v>
      </c>
      <c r="F139" s="51">
        <v>14.5</v>
      </c>
      <c r="G139" s="51">
        <v>23.1</v>
      </c>
      <c r="H139" s="51">
        <v>6.73</v>
      </c>
      <c r="I139" s="51">
        <v>5.12</v>
      </c>
      <c r="J139" s="51">
        <v>0.05</v>
      </c>
      <c r="K139" s="51">
        <v>0.74</v>
      </c>
      <c r="L139" s="51">
        <v>32.799999999999997</v>
      </c>
      <c r="M139" s="51">
        <v>0</v>
      </c>
      <c r="N139" s="51">
        <v>43.32</v>
      </c>
      <c r="O139" s="51">
        <v>171.15</v>
      </c>
      <c r="P139" s="51">
        <v>22.45</v>
      </c>
      <c r="Q139" s="51">
        <v>2.4</v>
      </c>
      <c r="R139" s="51">
        <v>290</v>
      </c>
      <c r="S139" s="52"/>
      <c r="T139" s="52"/>
    </row>
    <row r="140" spans="1:20" ht="12.6" customHeight="1" x14ac:dyDescent="0.25">
      <c r="A140" s="57">
        <v>309</v>
      </c>
      <c r="B140" s="70" t="s">
        <v>41</v>
      </c>
      <c r="C140" s="71"/>
      <c r="D140" s="49">
        <v>180</v>
      </c>
      <c r="E140" s="51">
        <v>5.52</v>
      </c>
      <c r="F140" s="51">
        <v>0.04</v>
      </c>
      <c r="G140" s="51">
        <v>4.5199999999999996</v>
      </c>
      <c r="H140" s="51">
        <v>0.78</v>
      </c>
      <c r="I140" s="51">
        <v>26.45</v>
      </c>
      <c r="J140" s="51">
        <v>0.06</v>
      </c>
      <c r="K140" s="51">
        <v>0</v>
      </c>
      <c r="L140" s="51">
        <v>0</v>
      </c>
      <c r="M140" s="51">
        <v>0</v>
      </c>
      <c r="N140" s="51">
        <v>4.8600000000000003</v>
      </c>
      <c r="O140" s="51">
        <v>37.17</v>
      </c>
      <c r="P140" s="51">
        <v>21.12</v>
      </c>
      <c r="Q140" s="51">
        <v>1.1100000000000001</v>
      </c>
      <c r="R140" s="51">
        <v>168.45</v>
      </c>
      <c r="S140" s="52" t="s">
        <v>1</v>
      </c>
      <c r="T140" s="52"/>
    </row>
    <row r="141" spans="1:20" ht="12.6" customHeight="1" x14ac:dyDescent="0.25">
      <c r="A141" s="57">
        <v>342</v>
      </c>
      <c r="B141" s="70" t="s">
        <v>63</v>
      </c>
      <c r="C141" s="71"/>
      <c r="D141" s="49">
        <v>200</v>
      </c>
      <c r="E141" s="51">
        <v>0.52</v>
      </c>
      <c r="F141" s="51">
        <v>0</v>
      </c>
      <c r="G141" s="51">
        <v>0.18</v>
      </c>
      <c r="H141" s="51">
        <v>0.18</v>
      </c>
      <c r="I141" s="51">
        <v>28.86</v>
      </c>
      <c r="J141" s="51">
        <v>1.4E-2</v>
      </c>
      <c r="K141" s="51">
        <v>27.6</v>
      </c>
      <c r="L141" s="51">
        <v>0</v>
      </c>
      <c r="M141" s="51">
        <v>0</v>
      </c>
      <c r="N141" s="51">
        <v>23.7</v>
      </c>
      <c r="O141" s="51">
        <v>18.399999999999999</v>
      </c>
      <c r="P141" s="51">
        <v>13.42</v>
      </c>
      <c r="Q141" s="51">
        <v>0.71</v>
      </c>
      <c r="R141" s="51">
        <v>122.6</v>
      </c>
      <c r="S141" s="52"/>
      <c r="T141" s="52"/>
    </row>
    <row r="142" spans="1:20" ht="12.6" customHeight="1" x14ac:dyDescent="0.25">
      <c r="A142" s="57" t="s">
        <v>38</v>
      </c>
      <c r="B142" s="58" t="s">
        <v>43</v>
      </c>
      <c r="C142" s="59"/>
      <c r="D142" s="49">
        <v>50</v>
      </c>
      <c r="E142" s="51">
        <v>2.7</v>
      </c>
      <c r="F142" s="51">
        <v>0</v>
      </c>
      <c r="G142" s="51">
        <v>0.55000000000000004</v>
      </c>
      <c r="H142" s="51">
        <v>24.7</v>
      </c>
      <c r="I142" s="51">
        <v>1.2</v>
      </c>
      <c r="J142" s="51">
        <v>0</v>
      </c>
      <c r="K142" s="51">
        <v>0</v>
      </c>
      <c r="L142" s="51">
        <v>0</v>
      </c>
      <c r="M142" s="51">
        <v>0.45</v>
      </c>
      <c r="N142" s="51">
        <v>11.5</v>
      </c>
      <c r="O142" s="51">
        <v>53</v>
      </c>
      <c r="P142" s="51">
        <v>12.5</v>
      </c>
      <c r="Q142" s="51">
        <v>1.55</v>
      </c>
      <c r="R142" s="51">
        <v>114.95</v>
      </c>
      <c r="S142" s="52"/>
      <c r="T142" s="52"/>
    </row>
    <row r="143" spans="1:20" ht="12.6" customHeight="1" x14ac:dyDescent="0.25">
      <c r="A143" s="57"/>
      <c r="B143" s="47"/>
      <c r="C143" s="48"/>
      <c r="D143" s="57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2"/>
      <c r="T143" s="52"/>
    </row>
    <row r="144" spans="1:20" ht="12.6" customHeight="1" x14ac:dyDescent="0.25">
      <c r="A144" s="57"/>
      <c r="B144" s="70" t="s">
        <v>52</v>
      </c>
      <c r="C144" s="71"/>
      <c r="D144" s="57"/>
      <c r="E144" s="72">
        <f>E137+E138+E139+E140+E141</f>
        <v>29.689999999999998</v>
      </c>
      <c r="F144" s="72">
        <f t="shared" ref="F144:R144" si="19">F137+F138+F139+F140+F141</f>
        <v>21.07</v>
      </c>
      <c r="G144" s="72">
        <f t="shared" si="19"/>
        <v>36.080000000000005</v>
      </c>
      <c r="H144" s="72">
        <f t="shared" si="19"/>
        <v>8.0200000000000014</v>
      </c>
      <c r="I144" s="72">
        <f t="shared" si="19"/>
        <v>73.56</v>
      </c>
      <c r="J144" s="72">
        <f t="shared" si="19"/>
        <v>0.23400000000000001</v>
      </c>
      <c r="K144" s="72">
        <f t="shared" si="19"/>
        <v>35.22</v>
      </c>
      <c r="L144" s="72">
        <f t="shared" si="19"/>
        <v>47.8</v>
      </c>
      <c r="M144" s="72">
        <f t="shared" si="19"/>
        <v>0.88</v>
      </c>
      <c r="N144" s="72">
        <f t="shared" si="19"/>
        <v>103.53</v>
      </c>
      <c r="O144" s="72">
        <f t="shared" si="19"/>
        <v>402.42</v>
      </c>
      <c r="P144" s="72">
        <f t="shared" si="19"/>
        <v>103.04</v>
      </c>
      <c r="Q144" s="72">
        <f t="shared" si="19"/>
        <v>5.47</v>
      </c>
      <c r="R144" s="72">
        <f t="shared" si="19"/>
        <v>741.85</v>
      </c>
      <c r="S144" s="52"/>
      <c r="T144" s="52"/>
    </row>
    <row r="145" spans="1:22" ht="12.6" customHeight="1" x14ac:dyDescent="0.25">
      <c r="A145" s="57"/>
      <c r="B145" s="70" t="s">
        <v>53</v>
      </c>
      <c r="C145" s="71"/>
      <c r="D145" s="57"/>
      <c r="E145" s="72">
        <f>E136+E144</f>
        <v>47.97</v>
      </c>
      <c r="F145" s="72">
        <f t="shared" ref="F145:R145" si="20">F136+F144</f>
        <v>32.53</v>
      </c>
      <c r="G145" s="72">
        <f t="shared" si="20"/>
        <v>51.39</v>
      </c>
      <c r="H145" s="72">
        <f t="shared" si="20"/>
        <v>10.650000000000002</v>
      </c>
      <c r="I145" s="72">
        <f t="shared" si="20"/>
        <v>159.36000000000001</v>
      </c>
      <c r="J145" s="72">
        <f t="shared" si="20"/>
        <v>0.38400000000000001</v>
      </c>
      <c r="K145" s="72">
        <f t="shared" si="20"/>
        <v>50.14</v>
      </c>
      <c r="L145" s="72">
        <f t="shared" si="20"/>
        <v>85.3</v>
      </c>
      <c r="M145" s="72">
        <f t="shared" si="20"/>
        <v>1.44</v>
      </c>
      <c r="N145" s="72">
        <f t="shared" si="20"/>
        <v>188.11</v>
      </c>
      <c r="O145" s="72">
        <f t="shared" si="20"/>
        <v>631.66000000000008</v>
      </c>
      <c r="P145" s="72">
        <f t="shared" si="20"/>
        <v>165</v>
      </c>
      <c r="Q145" s="72">
        <f t="shared" si="20"/>
        <v>10.8</v>
      </c>
      <c r="R145" s="72">
        <f t="shared" si="20"/>
        <v>1296.76</v>
      </c>
      <c r="S145" s="52"/>
      <c r="T145" s="52"/>
    </row>
    <row r="146" spans="1:22" ht="12.6" customHeight="1" x14ac:dyDescent="0.25">
      <c r="A146" s="43" t="s">
        <v>95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5"/>
      <c r="S146" s="52"/>
      <c r="T146" s="52"/>
    </row>
    <row r="147" spans="1:22" ht="12.6" customHeight="1" x14ac:dyDescent="0.25">
      <c r="A147" s="43" t="s">
        <v>37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5"/>
      <c r="S147" s="52"/>
      <c r="T147" s="52"/>
    </row>
    <row r="148" spans="1:22" ht="27" customHeight="1" x14ac:dyDescent="0.25">
      <c r="A148" s="46">
        <v>223</v>
      </c>
      <c r="B148" s="63" t="s">
        <v>68</v>
      </c>
      <c r="C148" s="64"/>
      <c r="D148" s="55">
        <v>200</v>
      </c>
      <c r="E148" s="50">
        <v>29.23</v>
      </c>
      <c r="F148" s="50">
        <v>27.71</v>
      </c>
      <c r="G148" s="50">
        <v>22.11</v>
      </c>
      <c r="H148" s="50">
        <v>0.2</v>
      </c>
      <c r="I148" s="50">
        <v>3</v>
      </c>
      <c r="J148" s="50">
        <v>0.12</v>
      </c>
      <c r="K148" s="50">
        <v>0.94</v>
      </c>
      <c r="L148" s="50">
        <v>130</v>
      </c>
      <c r="M148" s="50">
        <v>0</v>
      </c>
      <c r="N148" s="50">
        <v>391.17</v>
      </c>
      <c r="O148" s="50">
        <v>430.31</v>
      </c>
      <c r="P148" s="50">
        <v>53.11</v>
      </c>
      <c r="Q148" s="50">
        <v>1.29</v>
      </c>
      <c r="R148" s="50">
        <v>540</v>
      </c>
      <c r="S148" s="52"/>
      <c r="T148" s="52"/>
    </row>
    <row r="149" spans="1:22" ht="12.6" customHeight="1" x14ac:dyDescent="0.25">
      <c r="A149" s="46" t="s">
        <v>38</v>
      </c>
      <c r="B149" s="47" t="s">
        <v>69</v>
      </c>
      <c r="C149" s="48"/>
      <c r="D149" s="55">
        <v>30</v>
      </c>
      <c r="E149" s="50">
        <v>2.13</v>
      </c>
      <c r="F149" s="50">
        <v>2.13</v>
      </c>
      <c r="G149" s="50">
        <v>1.5</v>
      </c>
      <c r="H149" s="50">
        <v>0</v>
      </c>
      <c r="I149" s="50">
        <v>16.559999999999999</v>
      </c>
      <c r="J149" s="50">
        <v>0.02</v>
      </c>
      <c r="K149" s="50">
        <v>0.3</v>
      </c>
      <c r="L149" s="50">
        <v>7.5</v>
      </c>
      <c r="M149" s="50">
        <v>0.02</v>
      </c>
      <c r="N149" s="50">
        <v>95.1</v>
      </c>
      <c r="O149" s="50">
        <v>68.7</v>
      </c>
      <c r="P149" s="50">
        <v>10.199999999999999</v>
      </c>
      <c r="Q149" s="50">
        <v>0.06</v>
      </c>
      <c r="R149" s="50">
        <v>88.26</v>
      </c>
      <c r="S149" s="52"/>
      <c r="T149" s="52"/>
    </row>
    <row r="150" spans="1:22" ht="12.6" customHeight="1" x14ac:dyDescent="0.25">
      <c r="A150" s="46">
        <v>379</v>
      </c>
      <c r="B150" s="87" t="s">
        <v>96</v>
      </c>
      <c r="C150" s="88"/>
      <c r="D150" s="55">
        <v>200</v>
      </c>
      <c r="E150" s="50">
        <v>3.6</v>
      </c>
      <c r="F150" s="50">
        <v>2.8</v>
      </c>
      <c r="G150" s="50">
        <v>2.67</v>
      </c>
      <c r="H150" s="50">
        <v>0.13</v>
      </c>
      <c r="I150" s="50">
        <v>29.2</v>
      </c>
      <c r="J150" s="50">
        <v>0.03</v>
      </c>
      <c r="K150" s="50">
        <v>1.47</v>
      </c>
      <c r="L150" s="50">
        <v>0</v>
      </c>
      <c r="M150" s="50">
        <v>0</v>
      </c>
      <c r="N150" s="50">
        <v>158.66999999999999</v>
      </c>
      <c r="O150" s="50">
        <v>132</v>
      </c>
      <c r="P150" s="50">
        <v>29.33</v>
      </c>
      <c r="Q150" s="50">
        <v>2.4</v>
      </c>
      <c r="R150" s="50">
        <v>155.19999999999999</v>
      </c>
      <c r="S150" s="52"/>
      <c r="T150" s="52"/>
    </row>
    <row r="151" spans="1:22" ht="12.6" customHeight="1" x14ac:dyDescent="0.25">
      <c r="A151" s="46" t="s">
        <v>38</v>
      </c>
      <c r="B151" s="47" t="s">
        <v>70</v>
      </c>
      <c r="C151" s="48"/>
      <c r="D151" s="55">
        <v>40</v>
      </c>
      <c r="E151" s="50">
        <v>3.16</v>
      </c>
      <c r="F151" s="50">
        <v>0</v>
      </c>
      <c r="G151" s="50">
        <v>0.4</v>
      </c>
      <c r="H151" s="50">
        <v>0.4</v>
      </c>
      <c r="I151" s="50">
        <v>19.32</v>
      </c>
      <c r="J151" s="50">
        <v>0.04</v>
      </c>
      <c r="K151" s="50">
        <v>0</v>
      </c>
      <c r="L151" s="50">
        <v>0</v>
      </c>
      <c r="M151" s="50">
        <v>0.52</v>
      </c>
      <c r="N151" s="50">
        <v>9.1999999999999993</v>
      </c>
      <c r="O151" s="50">
        <v>34.799999999999997</v>
      </c>
      <c r="P151" s="50">
        <v>13.2</v>
      </c>
      <c r="Q151" s="50">
        <v>0.44</v>
      </c>
      <c r="R151" s="50">
        <v>93.52</v>
      </c>
      <c r="S151" s="52"/>
      <c r="T151" s="52"/>
    </row>
    <row r="152" spans="1:22" ht="12.6" customHeight="1" x14ac:dyDescent="0.25">
      <c r="A152" s="46">
        <v>338</v>
      </c>
      <c r="B152" s="47" t="s">
        <v>44</v>
      </c>
      <c r="C152" s="48"/>
      <c r="D152" s="55">
        <v>100</v>
      </c>
      <c r="E152" s="50">
        <v>0.4</v>
      </c>
      <c r="F152" s="50">
        <v>0</v>
      </c>
      <c r="G152" s="50">
        <v>0.4</v>
      </c>
      <c r="H152" s="50">
        <v>0.4</v>
      </c>
      <c r="I152" s="50">
        <v>9.8000000000000007</v>
      </c>
      <c r="J152" s="50">
        <v>0.03</v>
      </c>
      <c r="K152" s="50">
        <v>10</v>
      </c>
      <c r="L152" s="50">
        <v>0</v>
      </c>
      <c r="M152" s="50">
        <v>0.2</v>
      </c>
      <c r="N152" s="50">
        <v>16</v>
      </c>
      <c r="O152" s="50">
        <v>11</v>
      </c>
      <c r="P152" s="50">
        <v>9</v>
      </c>
      <c r="Q152" s="50">
        <v>2.2000000000000002</v>
      </c>
      <c r="R152" s="50">
        <v>44.4</v>
      </c>
      <c r="S152" s="52"/>
      <c r="T152" s="52"/>
    </row>
    <row r="153" spans="1:22" ht="12.6" customHeight="1" x14ac:dyDescent="0.25">
      <c r="A153" s="57"/>
      <c r="B153" s="76"/>
      <c r="C153" s="77"/>
      <c r="D153" s="57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2"/>
      <c r="T153" s="52"/>
    </row>
    <row r="154" spans="1:22" ht="12.6" customHeight="1" x14ac:dyDescent="0.25">
      <c r="A154" s="46"/>
      <c r="B154" s="60" t="s">
        <v>45</v>
      </c>
      <c r="C154" s="61"/>
      <c r="D154" s="46"/>
      <c r="E154" s="62">
        <f>E148+E149+E150+E151+E152</f>
        <v>38.520000000000003</v>
      </c>
      <c r="F154" s="62">
        <f t="shared" ref="F154:R154" si="21">F148+F149+F150+F151+F152</f>
        <v>32.64</v>
      </c>
      <c r="G154" s="62">
        <f t="shared" si="21"/>
        <v>27.08</v>
      </c>
      <c r="H154" s="62">
        <f t="shared" si="21"/>
        <v>1.1299999999999999</v>
      </c>
      <c r="I154" s="62">
        <f t="shared" si="21"/>
        <v>77.88</v>
      </c>
      <c r="J154" s="62">
        <f t="shared" si="21"/>
        <v>0.24</v>
      </c>
      <c r="K154" s="62">
        <f t="shared" si="21"/>
        <v>12.71</v>
      </c>
      <c r="L154" s="62">
        <f t="shared" si="21"/>
        <v>137.5</v>
      </c>
      <c r="M154" s="62">
        <f t="shared" si="21"/>
        <v>0.74</v>
      </c>
      <c r="N154" s="62">
        <f t="shared" si="21"/>
        <v>670.14</v>
      </c>
      <c r="O154" s="62">
        <f t="shared" si="21"/>
        <v>676.81</v>
      </c>
      <c r="P154" s="62">
        <f t="shared" si="21"/>
        <v>114.84</v>
      </c>
      <c r="Q154" s="62">
        <f t="shared" si="21"/>
        <v>6.3900000000000006</v>
      </c>
      <c r="R154" s="62">
        <f t="shared" si="21"/>
        <v>921.38</v>
      </c>
      <c r="S154" s="52"/>
      <c r="T154" s="52"/>
    </row>
    <row r="155" spans="1:22" ht="12.6" customHeight="1" x14ac:dyDescent="0.25">
      <c r="A155" s="84" t="s">
        <v>75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6"/>
      <c r="S155" s="52"/>
      <c r="T155" s="52"/>
    </row>
    <row r="156" spans="1:22" ht="15.75" customHeight="1" x14ac:dyDescent="0.25">
      <c r="A156" s="46">
        <v>84</v>
      </c>
      <c r="B156" s="92" t="s">
        <v>97</v>
      </c>
      <c r="C156" s="93"/>
      <c r="D156" s="55">
        <v>250</v>
      </c>
      <c r="E156" s="51">
        <v>3.56</v>
      </c>
      <c r="F156" s="51">
        <v>0</v>
      </c>
      <c r="G156" s="51">
        <v>5.1100000000000003</v>
      </c>
      <c r="H156" s="51">
        <v>5.1100000000000003</v>
      </c>
      <c r="I156" s="51">
        <v>14.16</v>
      </c>
      <c r="J156" s="51">
        <v>9.5000000000000001E-2</v>
      </c>
      <c r="K156" s="51">
        <v>6.7</v>
      </c>
      <c r="L156" s="51">
        <v>0</v>
      </c>
      <c r="M156" s="51">
        <v>0</v>
      </c>
      <c r="N156" s="51">
        <v>54.17</v>
      </c>
      <c r="O156" s="51">
        <v>99.5</v>
      </c>
      <c r="P156" s="51">
        <v>34.450000000000003</v>
      </c>
      <c r="Q156" s="51">
        <v>1.72</v>
      </c>
      <c r="R156" s="51">
        <v>127.75</v>
      </c>
      <c r="S156" s="52"/>
      <c r="T156" s="52"/>
      <c r="V156" s="17" t="s">
        <v>1</v>
      </c>
    </row>
    <row r="157" spans="1:22" ht="15" customHeight="1" x14ac:dyDescent="0.25">
      <c r="A157" s="46">
        <v>295</v>
      </c>
      <c r="B157" s="53" t="s">
        <v>40</v>
      </c>
      <c r="C157" s="54"/>
      <c r="D157" s="49">
        <v>100</v>
      </c>
      <c r="E157" s="51">
        <v>13.91</v>
      </c>
      <c r="F157" s="51">
        <v>12.09</v>
      </c>
      <c r="G157" s="51">
        <v>26.73</v>
      </c>
      <c r="H157" s="51">
        <v>4.25</v>
      </c>
      <c r="I157" s="51">
        <v>14.05</v>
      </c>
      <c r="J157" s="51">
        <v>0.09</v>
      </c>
      <c r="K157" s="51">
        <v>0.95</v>
      </c>
      <c r="L157" s="51">
        <v>83.09</v>
      </c>
      <c r="M157" s="51">
        <v>0</v>
      </c>
      <c r="N157" s="51">
        <v>50.49</v>
      </c>
      <c r="O157" s="51">
        <v>88.67</v>
      </c>
      <c r="P157" s="51">
        <v>18.91</v>
      </c>
      <c r="Q157" s="51">
        <v>1.29</v>
      </c>
      <c r="R157" s="51">
        <v>352.73</v>
      </c>
      <c r="S157" s="52"/>
      <c r="T157" s="52"/>
    </row>
    <row r="158" spans="1:22" ht="12.6" customHeight="1" x14ac:dyDescent="0.25">
      <c r="A158" s="91">
        <v>302</v>
      </c>
      <c r="B158" s="47" t="s">
        <v>98</v>
      </c>
      <c r="C158" s="48"/>
      <c r="D158" s="55" t="s">
        <v>99</v>
      </c>
      <c r="E158" s="51">
        <v>10.89</v>
      </c>
      <c r="F158" s="51">
        <v>0.22</v>
      </c>
      <c r="G158" s="51">
        <v>9.07</v>
      </c>
      <c r="H158" s="51">
        <v>2.79</v>
      </c>
      <c r="I158" s="51">
        <v>48.76</v>
      </c>
      <c r="J158" s="51">
        <v>0.26</v>
      </c>
      <c r="K158" s="51">
        <v>0.7</v>
      </c>
      <c r="L158" s="51">
        <v>10.35</v>
      </c>
      <c r="M158" s="51">
        <v>0</v>
      </c>
      <c r="N158" s="51">
        <v>27.88</v>
      </c>
      <c r="O158" s="51">
        <v>256.10000000000002</v>
      </c>
      <c r="P158" s="51">
        <v>166.59</v>
      </c>
      <c r="Q158" s="51">
        <v>5.63</v>
      </c>
      <c r="R158" s="51">
        <v>320.19</v>
      </c>
      <c r="S158" s="52"/>
      <c r="T158" s="52"/>
    </row>
    <row r="159" spans="1:22" ht="12.6" customHeight="1" x14ac:dyDescent="0.25">
      <c r="A159" s="46">
        <v>376</v>
      </c>
      <c r="B159" s="47" t="s">
        <v>42</v>
      </c>
      <c r="C159" s="48"/>
      <c r="D159" s="55">
        <v>200</v>
      </c>
      <c r="E159" s="50">
        <v>7.0000000000000007E-2</v>
      </c>
      <c r="F159" s="50">
        <v>0</v>
      </c>
      <c r="G159" s="50">
        <v>0.02</v>
      </c>
      <c r="H159" s="50">
        <v>0.02</v>
      </c>
      <c r="I159" s="50">
        <v>15</v>
      </c>
      <c r="J159" s="50">
        <v>0</v>
      </c>
      <c r="K159" s="50">
        <v>0.03</v>
      </c>
      <c r="L159" s="50">
        <v>0</v>
      </c>
      <c r="M159" s="50">
        <v>0</v>
      </c>
      <c r="N159" s="50">
        <v>11.1</v>
      </c>
      <c r="O159" s="50">
        <v>2.8</v>
      </c>
      <c r="P159" s="50">
        <v>1.4</v>
      </c>
      <c r="Q159" s="50">
        <v>0.28000000000000003</v>
      </c>
      <c r="R159" s="50">
        <v>60</v>
      </c>
      <c r="S159" s="52"/>
      <c r="T159" s="52"/>
    </row>
    <row r="160" spans="1:22" ht="12.6" customHeight="1" x14ac:dyDescent="0.25">
      <c r="A160" s="57" t="s">
        <v>38</v>
      </c>
      <c r="B160" s="58" t="s">
        <v>43</v>
      </c>
      <c r="C160" s="59"/>
      <c r="D160" s="49">
        <v>50</v>
      </c>
      <c r="E160" s="51">
        <v>2.7</v>
      </c>
      <c r="F160" s="51">
        <v>0</v>
      </c>
      <c r="G160" s="51">
        <v>0.55000000000000004</v>
      </c>
      <c r="H160" s="51">
        <v>24.7</v>
      </c>
      <c r="I160" s="51">
        <v>1.2</v>
      </c>
      <c r="J160" s="51">
        <v>0</v>
      </c>
      <c r="K160" s="51">
        <v>0</v>
      </c>
      <c r="L160" s="51">
        <v>0</v>
      </c>
      <c r="M160" s="51">
        <v>0.45</v>
      </c>
      <c r="N160" s="51">
        <v>11.5</v>
      </c>
      <c r="O160" s="51">
        <v>53</v>
      </c>
      <c r="P160" s="51">
        <v>12.5</v>
      </c>
      <c r="Q160" s="51">
        <v>1.55</v>
      </c>
      <c r="R160" s="51">
        <v>114.95</v>
      </c>
      <c r="S160" s="52"/>
      <c r="T160" s="52"/>
    </row>
    <row r="161" spans="1:20" ht="12.6" customHeight="1" x14ac:dyDescent="0.25">
      <c r="A161" s="57"/>
      <c r="B161" s="70" t="s">
        <v>52</v>
      </c>
      <c r="C161" s="71"/>
      <c r="D161" s="57"/>
      <c r="E161" s="72">
        <f>E156+E157+E158+E159+E160</f>
        <v>31.13</v>
      </c>
      <c r="F161" s="72">
        <f t="shared" ref="F161:R161" si="22">F156+F157+F158+F159+F160</f>
        <v>12.31</v>
      </c>
      <c r="G161" s="72">
        <f t="shared" si="22"/>
        <v>41.48</v>
      </c>
      <c r="H161" s="72">
        <f t="shared" si="22"/>
        <v>36.869999999999997</v>
      </c>
      <c r="I161" s="72">
        <f t="shared" si="22"/>
        <v>93.17</v>
      </c>
      <c r="J161" s="72">
        <f t="shared" si="22"/>
        <v>0.44500000000000001</v>
      </c>
      <c r="K161" s="72">
        <f t="shared" si="22"/>
        <v>8.379999999999999</v>
      </c>
      <c r="L161" s="72">
        <f t="shared" si="22"/>
        <v>93.44</v>
      </c>
      <c r="M161" s="72">
        <f t="shared" si="22"/>
        <v>0.45</v>
      </c>
      <c r="N161" s="72">
        <f t="shared" si="22"/>
        <v>155.13999999999999</v>
      </c>
      <c r="O161" s="72">
        <f t="shared" si="22"/>
        <v>500.07000000000005</v>
      </c>
      <c r="P161" s="72">
        <f t="shared" si="22"/>
        <v>233.85</v>
      </c>
      <c r="Q161" s="72">
        <f t="shared" si="22"/>
        <v>10.47</v>
      </c>
      <c r="R161" s="72">
        <f t="shared" si="22"/>
        <v>975.62000000000012</v>
      </c>
      <c r="S161" s="52"/>
      <c r="T161" s="52"/>
    </row>
    <row r="162" spans="1:20" ht="12.6" customHeight="1" x14ac:dyDescent="0.25">
      <c r="A162" s="57"/>
      <c r="B162" s="70" t="s">
        <v>53</v>
      </c>
      <c r="C162" s="71"/>
      <c r="D162" s="57"/>
      <c r="E162" s="72">
        <f t="shared" ref="E162:R162" si="23">E154+E161</f>
        <v>69.650000000000006</v>
      </c>
      <c r="F162" s="72">
        <f t="shared" si="23"/>
        <v>44.95</v>
      </c>
      <c r="G162" s="72">
        <f t="shared" si="23"/>
        <v>68.56</v>
      </c>
      <c r="H162" s="72">
        <f t="shared" si="23"/>
        <v>38</v>
      </c>
      <c r="I162" s="72">
        <f t="shared" si="23"/>
        <v>171.05</v>
      </c>
      <c r="J162" s="72">
        <f t="shared" si="23"/>
        <v>0.68500000000000005</v>
      </c>
      <c r="K162" s="72">
        <f t="shared" si="23"/>
        <v>21.09</v>
      </c>
      <c r="L162" s="72">
        <f t="shared" si="23"/>
        <v>230.94</v>
      </c>
      <c r="M162" s="72">
        <f t="shared" si="23"/>
        <v>1.19</v>
      </c>
      <c r="N162" s="72">
        <f t="shared" si="23"/>
        <v>825.28</v>
      </c>
      <c r="O162" s="72">
        <f t="shared" si="23"/>
        <v>1176.8800000000001</v>
      </c>
      <c r="P162" s="72">
        <f t="shared" si="23"/>
        <v>348.69</v>
      </c>
      <c r="Q162" s="72">
        <f t="shared" si="23"/>
        <v>16.86</v>
      </c>
      <c r="R162" s="72">
        <f t="shared" si="23"/>
        <v>1897</v>
      </c>
      <c r="S162" s="52"/>
      <c r="T162" s="52"/>
    </row>
    <row r="163" spans="1:20" ht="12.6" customHeight="1" x14ac:dyDescent="0.25">
      <c r="A163" s="43" t="s">
        <v>100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5"/>
      <c r="S163" s="52"/>
      <c r="T163" s="52"/>
    </row>
    <row r="164" spans="1:20" ht="12.6" customHeight="1" x14ac:dyDescent="0.25">
      <c r="A164" s="43" t="s">
        <v>37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5"/>
      <c r="S164" s="52"/>
      <c r="T164" s="52"/>
    </row>
    <row r="165" spans="1:20" ht="18" customHeight="1" x14ac:dyDescent="0.25">
      <c r="A165" s="57">
        <v>55</v>
      </c>
      <c r="B165" s="53" t="s">
        <v>101</v>
      </c>
      <c r="C165" s="54"/>
      <c r="D165" s="49">
        <v>60</v>
      </c>
      <c r="E165" s="51">
        <v>0.85</v>
      </c>
      <c r="F165" s="51">
        <v>0</v>
      </c>
      <c r="G165" s="51">
        <v>3.62</v>
      </c>
      <c r="H165" s="51">
        <v>3.62</v>
      </c>
      <c r="I165" s="51">
        <v>8.26</v>
      </c>
      <c r="J165" s="51">
        <v>0.02</v>
      </c>
      <c r="K165" s="51">
        <v>3.57</v>
      </c>
      <c r="L165" s="51">
        <v>0</v>
      </c>
      <c r="M165" s="51">
        <v>0</v>
      </c>
      <c r="N165" s="51">
        <v>18.43</v>
      </c>
      <c r="O165" s="51">
        <v>23.7</v>
      </c>
      <c r="P165" s="51">
        <v>11.17</v>
      </c>
      <c r="Q165" s="51">
        <v>0.64</v>
      </c>
      <c r="R165" s="51">
        <v>51</v>
      </c>
      <c r="S165" s="52"/>
      <c r="T165" s="52"/>
    </row>
    <row r="166" spans="1:20" ht="17.25" customHeight="1" x14ac:dyDescent="0.25">
      <c r="A166" s="46">
        <v>282</v>
      </c>
      <c r="B166" s="47" t="s">
        <v>83</v>
      </c>
      <c r="C166" s="48"/>
      <c r="D166" s="55" t="s">
        <v>84</v>
      </c>
      <c r="E166" s="50">
        <v>16.98</v>
      </c>
      <c r="F166" s="50">
        <v>15.96</v>
      </c>
      <c r="G166" s="50">
        <v>20.51</v>
      </c>
      <c r="H166" s="50">
        <v>9.07</v>
      </c>
      <c r="I166" s="50">
        <v>6.95</v>
      </c>
      <c r="J166" s="50">
        <v>0.24</v>
      </c>
      <c r="K166" s="50">
        <v>86.6</v>
      </c>
      <c r="L166" s="50">
        <v>72.5</v>
      </c>
      <c r="M166" s="50">
        <v>0</v>
      </c>
      <c r="N166" s="50">
        <v>21.84</v>
      </c>
      <c r="O166" s="50">
        <v>248.2</v>
      </c>
      <c r="P166" s="50">
        <v>16.760000000000002</v>
      </c>
      <c r="Q166" s="50">
        <v>12.75</v>
      </c>
      <c r="R166" s="50">
        <v>298.18</v>
      </c>
      <c r="S166" s="52"/>
      <c r="T166" s="52"/>
    </row>
    <row r="167" spans="1:20" ht="12.6" customHeight="1" x14ac:dyDescent="0.25">
      <c r="A167" s="46">
        <v>312</v>
      </c>
      <c r="B167" s="87" t="s">
        <v>74</v>
      </c>
      <c r="C167" s="88"/>
      <c r="D167" s="55">
        <v>150</v>
      </c>
      <c r="E167" s="50">
        <v>3.1</v>
      </c>
      <c r="F167" s="50">
        <v>0.69</v>
      </c>
      <c r="G167" s="50">
        <v>9.16</v>
      </c>
      <c r="H167" s="50">
        <v>0.49</v>
      </c>
      <c r="I167" s="50">
        <v>17.989999999999998</v>
      </c>
      <c r="J167" s="50">
        <v>0.14000000000000001</v>
      </c>
      <c r="K167" s="50">
        <v>17.8</v>
      </c>
      <c r="L167" s="50">
        <v>50</v>
      </c>
      <c r="M167" s="50">
        <v>0</v>
      </c>
      <c r="N167" s="50">
        <v>41.66</v>
      </c>
      <c r="O167" s="50">
        <v>87.03</v>
      </c>
      <c r="P167" s="50">
        <v>27.4</v>
      </c>
      <c r="Q167" s="50">
        <v>1.03</v>
      </c>
      <c r="R167" s="50">
        <v>172.86</v>
      </c>
      <c r="S167" s="52"/>
      <c r="T167" s="52"/>
    </row>
    <row r="168" spans="1:20" ht="12.6" customHeight="1" x14ac:dyDescent="0.25">
      <c r="A168" s="57">
        <v>377</v>
      </c>
      <c r="B168" s="76" t="s">
        <v>58</v>
      </c>
      <c r="C168" s="77"/>
      <c r="D168" s="49" t="s">
        <v>59</v>
      </c>
      <c r="E168" s="51">
        <v>0.13</v>
      </c>
      <c r="F168" s="51">
        <v>0</v>
      </c>
      <c r="G168" s="51">
        <v>0.02</v>
      </c>
      <c r="H168" s="51">
        <v>0.02</v>
      </c>
      <c r="I168" s="51">
        <v>15.2</v>
      </c>
      <c r="J168" s="51">
        <v>0</v>
      </c>
      <c r="K168" s="51">
        <v>2.83</v>
      </c>
      <c r="L168" s="51">
        <v>0</v>
      </c>
      <c r="M168" s="51">
        <v>0</v>
      </c>
      <c r="N168" s="51">
        <v>14.2</v>
      </c>
      <c r="O168" s="51">
        <v>4.4000000000000004</v>
      </c>
      <c r="P168" s="51">
        <v>2.4</v>
      </c>
      <c r="Q168" s="51">
        <v>0.36</v>
      </c>
      <c r="R168" s="51">
        <v>62</v>
      </c>
      <c r="S168" s="52"/>
      <c r="T168" s="52"/>
    </row>
    <row r="169" spans="1:20" ht="12.6" customHeight="1" x14ac:dyDescent="0.25">
      <c r="A169" s="57" t="s">
        <v>38</v>
      </c>
      <c r="B169" s="58" t="s">
        <v>43</v>
      </c>
      <c r="C169" s="59"/>
      <c r="D169" s="49">
        <v>40</v>
      </c>
      <c r="E169" s="51">
        <v>2.21</v>
      </c>
      <c r="F169" s="51">
        <v>0</v>
      </c>
      <c r="G169" s="51">
        <v>0.44</v>
      </c>
      <c r="H169" s="50">
        <v>0.44</v>
      </c>
      <c r="I169" s="50">
        <v>19.760000000000002</v>
      </c>
      <c r="J169" s="50">
        <v>0.04</v>
      </c>
      <c r="K169" s="50">
        <v>0</v>
      </c>
      <c r="L169" s="50">
        <v>0</v>
      </c>
      <c r="M169" s="50">
        <v>0.36</v>
      </c>
      <c r="N169" s="50">
        <v>9.1999999999999993</v>
      </c>
      <c r="O169" s="50">
        <v>42.4</v>
      </c>
      <c r="P169" s="50">
        <v>10</v>
      </c>
      <c r="Q169" s="51">
        <v>1.24</v>
      </c>
      <c r="R169" s="51">
        <v>91.96</v>
      </c>
      <c r="S169" s="52"/>
      <c r="T169" s="52"/>
    </row>
    <row r="170" spans="1:20" ht="12.6" customHeight="1" x14ac:dyDescent="0.25">
      <c r="A170" s="46">
        <v>338</v>
      </c>
      <c r="B170" s="47" t="s">
        <v>44</v>
      </c>
      <c r="C170" s="48"/>
      <c r="D170" s="55">
        <v>100</v>
      </c>
      <c r="E170" s="50">
        <v>0.4</v>
      </c>
      <c r="F170" s="50">
        <v>0</v>
      </c>
      <c r="G170" s="50">
        <v>0.4</v>
      </c>
      <c r="H170" s="50">
        <v>0.4</v>
      </c>
      <c r="I170" s="50">
        <v>9.8000000000000007</v>
      </c>
      <c r="J170" s="50">
        <v>0.03</v>
      </c>
      <c r="K170" s="50">
        <v>10</v>
      </c>
      <c r="L170" s="50">
        <v>0</v>
      </c>
      <c r="M170" s="50">
        <v>0.2</v>
      </c>
      <c r="N170" s="50">
        <v>16</v>
      </c>
      <c r="O170" s="50">
        <v>11</v>
      </c>
      <c r="P170" s="50">
        <v>9</v>
      </c>
      <c r="Q170" s="50">
        <v>2.2000000000000002</v>
      </c>
      <c r="R170" s="50">
        <v>44.4</v>
      </c>
      <c r="S170" s="52"/>
      <c r="T170" s="52"/>
    </row>
    <row r="171" spans="1:20" ht="12.6" customHeight="1" x14ac:dyDescent="0.25">
      <c r="A171" s="46"/>
      <c r="B171" s="47"/>
      <c r="C171" s="48"/>
      <c r="D171" s="4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2"/>
      <c r="T171" s="52"/>
    </row>
    <row r="172" spans="1:20" ht="12.6" customHeight="1" x14ac:dyDescent="0.25">
      <c r="A172" s="46"/>
      <c r="B172" s="60" t="s">
        <v>45</v>
      </c>
      <c r="C172" s="61"/>
      <c r="D172" s="46"/>
      <c r="E172" s="62">
        <f>E165+E166+E167+E168+E169+E171+E170</f>
        <v>23.67</v>
      </c>
      <c r="F172" s="62">
        <f t="shared" ref="F172:R172" si="24">F165+F166+F167+F168+F169+F171+F170</f>
        <v>16.650000000000002</v>
      </c>
      <c r="G172" s="62">
        <f t="shared" si="24"/>
        <v>34.150000000000006</v>
      </c>
      <c r="H172" s="62">
        <f t="shared" si="24"/>
        <v>14.040000000000001</v>
      </c>
      <c r="I172" s="62">
        <f t="shared" si="24"/>
        <v>77.960000000000008</v>
      </c>
      <c r="J172" s="62">
        <f t="shared" si="24"/>
        <v>0.47</v>
      </c>
      <c r="K172" s="62">
        <f t="shared" si="24"/>
        <v>120.79999999999998</v>
      </c>
      <c r="L172" s="62">
        <f t="shared" si="24"/>
        <v>122.5</v>
      </c>
      <c r="M172" s="62">
        <f t="shared" si="24"/>
        <v>0.56000000000000005</v>
      </c>
      <c r="N172" s="62">
        <f t="shared" si="24"/>
        <v>121.33</v>
      </c>
      <c r="O172" s="62">
        <f t="shared" si="24"/>
        <v>416.7299999999999</v>
      </c>
      <c r="P172" s="62">
        <f t="shared" si="24"/>
        <v>76.72999999999999</v>
      </c>
      <c r="Q172" s="62">
        <f t="shared" si="24"/>
        <v>18.22</v>
      </c>
      <c r="R172" s="62">
        <f t="shared" si="24"/>
        <v>720.4</v>
      </c>
      <c r="S172" s="52"/>
      <c r="T172" s="52"/>
    </row>
    <row r="173" spans="1:20" ht="12.6" customHeight="1" x14ac:dyDescent="0.25">
      <c r="A173" s="84" t="s">
        <v>75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6"/>
      <c r="S173" s="52"/>
      <c r="T173" s="52"/>
    </row>
    <row r="174" spans="1:20" ht="24" customHeight="1" x14ac:dyDescent="0.25">
      <c r="A174" s="46">
        <v>47</v>
      </c>
      <c r="B174" s="47" t="s">
        <v>102</v>
      </c>
      <c r="C174" s="48"/>
      <c r="D174" s="55">
        <v>60</v>
      </c>
      <c r="E174" s="51">
        <v>1.03</v>
      </c>
      <c r="F174" s="51">
        <v>0</v>
      </c>
      <c r="G174" s="51">
        <v>3</v>
      </c>
      <c r="H174" s="51">
        <v>3</v>
      </c>
      <c r="I174" s="51">
        <v>5.08</v>
      </c>
      <c r="J174" s="51">
        <v>0.01</v>
      </c>
      <c r="K174" s="51">
        <v>11.89</v>
      </c>
      <c r="L174" s="51">
        <v>0</v>
      </c>
      <c r="M174" s="51">
        <v>0</v>
      </c>
      <c r="N174" s="51">
        <v>31.34</v>
      </c>
      <c r="O174" s="51">
        <v>20.37</v>
      </c>
      <c r="P174" s="51">
        <v>9.61</v>
      </c>
      <c r="Q174" s="51">
        <v>0.04</v>
      </c>
      <c r="R174" s="51">
        <v>51.42</v>
      </c>
      <c r="S174" s="52"/>
      <c r="T174" s="52"/>
    </row>
    <row r="175" spans="1:20" ht="13.5" customHeight="1" x14ac:dyDescent="0.25">
      <c r="A175" s="57">
        <v>95</v>
      </c>
      <c r="B175" s="76" t="s">
        <v>103</v>
      </c>
      <c r="C175" s="77"/>
      <c r="D175" s="49">
        <v>250</v>
      </c>
      <c r="E175" s="51">
        <v>2.09</v>
      </c>
      <c r="F175" s="51">
        <v>0</v>
      </c>
      <c r="G175" s="51">
        <v>5.09</v>
      </c>
      <c r="H175" s="51">
        <v>5.09</v>
      </c>
      <c r="I175" s="51">
        <v>12.69</v>
      </c>
      <c r="J175" s="51">
        <v>0.1</v>
      </c>
      <c r="K175" s="51">
        <v>13.12</v>
      </c>
      <c r="L175" s="51">
        <v>0</v>
      </c>
      <c r="M175" s="51">
        <v>0</v>
      </c>
      <c r="N175" s="51">
        <v>39.75</v>
      </c>
      <c r="O175" s="51">
        <v>65.819999999999993</v>
      </c>
      <c r="P175" s="51">
        <v>28.07</v>
      </c>
      <c r="Q175" s="51">
        <v>1.07</v>
      </c>
      <c r="R175" s="51">
        <v>114.5</v>
      </c>
      <c r="S175" s="52"/>
      <c r="T175" s="52"/>
    </row>
    <row r="176" spans="1:20" ht="12.6" customHeight="1" x14ac:dyDescent="0.25">
      <c r="A176" s="46">
        <v>267</v>
      </c>
      <c r="B176" s="47" t="s">
        <v>104</v>
      </c>
      <c r="C176" s="48"/>
      <c r="D176" s="55">
        <v>100</v>
      </c>
      <c r="E176" s="51">
        <v>15.62</v>
      </c>
      <c r="F176" s="51">
        <v>13.92</v>
      </c>
      <c r="G176" s="51">
        <v>54.6</v>
      </c>
      <c r="H176" s="51">
        <v>6.59</v>
      </c>
      <c r="I176" s="51">
        <v>8.23</v>
      </c>
      <c r="J176" s="51">
        <v>0.48</v>
      </c>
      <c r="K176" s="51">
        <v>0</v>
      </c>
      <c r="L176" s="51">
        <v>49.38</v>
      </c>
      <c r="M176" s="51">
        <v>0</v>
      </c>
      <c r="N176" s="51">
        <v>15.15</v>
      </c>
      <c r="O176" s="51">
        <v>181.64</v>
      </c>
      <c r="P176" s="51">
        <v>32.54</v>
      </c>
      <c r="Q176" s="51">
        <v>2.7</v>
      </c>
      <c r="R176" s="51">
        <v>465</v>
      </c>
      <c r="S176" s="52"/>
      <c r="T176" s="52"/>
    </row>
    <row r="177" spans="1:20" ht="12.6" customHeight="1" x14ac:dyDescent="0.25">
      <c r="A177" s="46">
        <v>312</v>
      </c>
      <c r="B177" s="87" t="s">
        <v>74</v>
      </c>
      <c r="C177" s="88"/>
      <c r="D177" s="55">
        <v>180</v>
      </c>
      <c r="E177" s="51">
        <v>3.72</v>
      </c>
      <c r="F177" s="51">
        <v>0.82</v>
      </c>
      <c r="G177" s="51">
        <v>10.99</v>
      </c>
      <c r="H177" s="51">
        <v>0.57999999999999996</v>
      </c>
      <c r="I177" s="51">
        <v>21.58</v>
      </c>
      <c r="J177" s="51">
        <v>0.17</v>
      </c>
      <c r="K177" s="51">
        <v>21.36</v>
      </c>
      <c r="L177" s="51">
        <v>60</v>
      </c>
      <c r="M177" s="51">
        <v>0</v>
      </c>
      <c r="N177" s="51">
        <v>49.99</v>
      </c>
      <c r="O177" s="51">
        <v>104.43</v>
      </c>
      <c r="P177" s="51">
        <v>32.880000000000003</v>
      </c>
      <c r="Q177" s="51">
        <v>1.23</v>
      </c>
      <c r="R177" s="51">
        <v>207.43</v>
      </c>
      <c r="S177" s="52"/>
      <c r="T177" s="52"/>
    </row>
    <row r="178" spans="1:20" ht="12.6" customHeight="1" x14ac:dyDescent="0.25">
      <c r="A178" s="46">
        <v>349</v>
      </c>
      <c r="B178" s="47" t="s">
        <v>105</v>
      </c>
      <c r="C178" s="48"/>
      <c r="D178" s="55">
        <v>200</v>
      </c>
      <c r="E178" s="51">
        <v>1.1599999999999999</v>
      </c>
      <c r="F178" s="51">
        <v>0</v>
      </c>
      <c r="G178" s="51">
        <v>0.3</v>
      </c>
      <c r="H178" s="51">
        <v>0.3</v>
      </c>
      <c r="I178" s="51">
        <v>47.26</v>
      </c>
      <c r="J178" s="51">
        <v>0.02</v>
      </c>
      <c r="K178" s="51">
        <v>0.8</v>
      </c>
      <c r="L178" s="51">
        <v>0</v>
      </c>
      <c r="M178" s="51">
        <v>0.2</v>
      </c>
      <c r="N178" s="51">
        <v>5.84</v>
      </c>
      <c r="O178" s="51">
        <v>46</v>
      </c>
      <c r="P178" s="51">
        <v>33</v>
      </c>
      <c r="Q178" s="51">
        <v>0.96</v>
      </c>
      <c r="R178" s="51">
        <v>196.38</v>
      </c>
      <c r="S178" s="52"/>
      <c r="T178" s="52"/>
    </row>
    <row r="179" spans="1:20" ht="12.6" customHeight="1" x14ac:dyDescent="0.25">
      <c r="A179" s="57" t="s">
        <v>38</v>
      </c>
      <c r="B179" s="58" t="s">
        <v>43</v>
      </c>
      <c r="C179" s="59"/>
      <c r="D179" s="49">
        <v>50</v>
      </c>
      <c r="E179" s="51">
        <v>2.7</v>
      </c>
      <c r="F179" s="51">
        <v>0</v>
      </c>
      <c r="G179" s="51">
        <v>0.55000000000000004</v>
      </c>
      <c r="H179" s="51">
        <v>24.7</v>
      </c>
      <c r="I179" s="51">
        <v>1.2</v>
      </c>
      <c r="J179" s="51">
        <v>0</v>
      </c>
      <c r="K179" s="51">
        <v>0</v>
      </c>
      <c r="L179" s="51">
        <v>0</v>
      </c>
      <c r="M179" s="51">
        <v>0.45</v>
      </c>
      <c r="N179" s="51">
        <v>11.5</v>
      </c>
      <c r="O179" s="51">
        <v>53</v>
      </c>
      <c r="P179" s="51">
        <v>12.5</v>
      </c>
      <c r="Q179" s="51">
        <v>1.55</v>
      </c>
      <c r="R179" s="51">
        <v>114.95</v>
      </c>
      <c r="S179" s="52"/>
      <c r="T179" s="52"/>
    </row>
    <row r="180" spans="1:20" ht="12.6" customHeight="1" x14ac:dyDescent="0.25">
      <c r="A180" s="57"/>
      <c r="B180" s="70" t="s">
        <v>52</v>
      </c>
      <c r="C180" s="71"/>
      <c r="D180" s="57"/>
      <c r="E180" s="72">
        <f>E174+E175+E176+E177+E178+E179</f>
        <v>26.319999999999997</v>
      </c>
      <c r="F180" s="72">
        <f t="shared" ref="F180:R180" si="25">F174+F175+F176+F177+F178+F179</f>
        <v>14.74</v>
      </c>
      <c r="G180" s="72">
        <f t="shared" si="25"/>
        <v>74.529999999999987</v>
      </c>
      <c r="H180" s="72">
        <f t="shared" si="25"/>
        <v>40.26</v>
      </c>
      <c r="I180" s="72">
        <f t="shared" si="25"/>
        <v>96.04</v>
      </c>
      <c r="J180" s="72">
        <f t="shared" si="25"/>
        <v>0.78</v>
      </c>
      <c r="K180" s="72">
        <f t="shared" si="25"/>
        <v>47.169999999999995</v>
      </c>
      <c r="L180" s="72">
        <f t="shared" si="25"/>
        <v>109.38</v>
      </c>
      <c r="M180" s="72">
        <f t="shared" si="25"/>
        <v>0.65</v>
      </c>
      <c r="N180" s="72">
        <f t="shared" si="25"/>
        <v>153.57000000000002</v>
      </c>
      <c r="O180" s="72">
        <f t="shared" si="25"/>
        <v>471.26</v>
      </c>
      <c r="P180" s="72">
        <f t="shared" si="25"/>
        <v>148.6</v>
      </c>
      <c r="Q180" s="72">
        <f t="shared" si="25"/>
        <v>7.5500000000000007</v>
      </c>
      <c r="R180" s="72">
        <f t="shared" si="25"/>
        <v>1149.68</v>
      </c>
      <c r="S180" s="52"/>
      <c r="T180" s="52"/>
    </row>
    <row r="181" spans="1:20" ht="12.6" customHeight="1" x14ac:dyDescent="0.25">
      <c r="A181" s="57"/>
      <c r="B181" s="70" t="s">
        <v>53</v>
      </c>
      <c r="C181" s="71"/>
      <c r="D181" s="57"/>
      <c r="E181" s="72">
        <f t="shared" ref="E181:R181" si="26">E172+E180</f>
        <v>49.989999999999995</v>
      </c>
      <c r="F181" s="72">
        <f t="shared" si="26"/>
        <v>31.39</v>
      </c>
      <c r="G181" s="72">
        <f t="shared" si="26"/>
        <v>108.67999999999999</v>
      </c>
      <c r="H181" s="72">
        <f t="shared" si="26"/>
        <v>54.3</v>
      </c>
      <c r="I181" s="72">
        <f t="shared" si="26"/>
        <v>174</v>
      </c>
      <c r="J181" s="72">
        <f t="shared" si="26"/>
        <v>1.25</v>
      </c>
      <c r="K181" s="72">
        <f t="shared" si="26"/>
        <v>167.96999999999997</v>
      </c>
      <c r="L181" s="72">
        <f t="shared" si="26"/>
        <v>231.88</v>
      </c>
      <c r="M181" s="72">
        <f t="shared" si="26"/>
        <v>1.21</v>
      </c>
      <c r="N181" s="72">
        <f t="shared" si="26"/>
        <v>274.90000000000003</v>
      </c>
      <c r="O181" s="72">
        <f t="shared" si="26"/>
        <v>887.9899999999999</v>
      </c>
      <c r="P181" s="72">
        <f t="shared" si="26"/>
        <v>225.32999999999998</v>
      </c>
      <c r="Q181" s="72">
        <f t="shared" si="26"/>
        <v>25.77</v>
      </c>
      <c r="R181" s="72">
        <f t="shared" si="26"/>
        <v>1870.08</v>
      </c>
      <c r="S181" s="52"/>
      <c r="T181" s="52"/>
    </row>
    <row r="182" spans="1:20" ht="12.6" customHeight="1" x14ac:dyDescent="0.25">
      <c r="A182" s="43" t="s">
        <v>106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5"/>
      <c r="S182" s="52"/>
      <c r="T182" s="52"/>
    </row>
    <row r="183" spans="1:20" ht="12.6" customHeight="1" x14ac:dyDescent="0.25">
      <c r="A183" s="43" t="s">
        <v>37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5"/>
      <c r="S183" s="52"/>
      <c r="T183" s="52"/>
    </row>
    <row r="184" spans="1:20" ht="24.6" customHeight="1" x14ac:dyDescent="0.25">
      <c r="A184" s="46">
        <v>47</v>
      </c>
      <c r="B184" s="47" t="s">
        <v>102</v>
      </c>
      <c r="C184" s="48"/>
      <c r="D184" s="55">
        <v>60</v>
      </c>
      <c r="E184" s="51">
        <v>1.03</v>
      </c>
      <c r="F184" s="51">
        <v>0</v>
      </c>
      <c r="G184" s="51">
        <v>3</v>
      </c>
      <c r="H184" s="51">
        <v>3</v>
      </c>
      <c r="I184" s="51">
        <v>5.08</v>
      </c>
      <c r="J184" s="51">
        <v>0.01</v>
      </c>
      <c r="K184" s="51">
        <v>11.89</v>
      </c>
      <c r="L184" s="51">
        <v>0</v>
      </c>
      <c r="M184" s="51">
        <v>0</v>
      </c>
      <c r="N184" s="51">
        <v>31.34</v>
      </c>
      <c r="O184" s="51">
        <v>20.37</v>
      </c>
      <c r="P184" s="51">
        <v>9.61</v>
      </c>
      <c r="Q184" s="51">
        <v>0.04</v>
      </c>
      <c r="R184" s="51">
        <v>51.42</v>
      </c>
      <c r="S184" s="52"/>
      <c r="T184" s="52"/>
    </row>
    <row r="185" spans="1:20" ht="12.6" customHeight="1" x14ac:dyDescent="0.25">
      <c r="A185" s="46">
        <v>259</v>
      </c>
      <c r="B185" s="47" t="s">
        <v>107</v>
      </c>
      <c r="C185" s="48"/>
      <c r="D185" s="55">
        <v>200</v>
      </c>
      <c r="E185" s="50">
        <v>18.510000000000002</v>
      </c>
      <c r="F185" s="50">
        <v>15.95</v>
      </c>
      <c r="G185" s="50">
        <v>20.67</v>
      </c>
      <c r="H185" s="50">
        <v>6.51</v>
      </c>
      <c r="I185" s="50">
        <v>18.95</v>
      </c>
      <c r="J185" s="50">
        <v>0.14000000000000001</v>
      </c>
      <c r="K185" s="50">
        <v>7.73</v>
      </c>
      <c r="L185" s="50">
        <v>0</v>
      </c>
      <c r="M185" s="50">
        <v>0</v>
      </c>
      <c r="N185" s="50">
        <v>34.86</v>
      </c>
      <c r="O185" s="50">
        <v>235.14</v>
      </c>
      <c r="P185" s="50">
        <v>48.55</v>
      </c>
      <c r="Q185" s="50">
        <v>4.41</v>
      </c>
      <c r="R185" s="50">
        <v>337.14</v>
      </c>
      <c r="S185" s="52"/>
      <c r="T185" s="52"/>
    </row>
    <row r="186" spans="1:20" ht="12.6" customHeight="1" x14ac:dyDescent="0.25">
      <c r="A186" s="46">
        <v>376</v>
      </c>
      <c r="B186" s="47" t="s">
        <v>42</v>
      </c>
      <c r="C186" s="48"/>
      <c r="D186" s="55">
        <v>200</v>
      </c>
      <c r="E186" s="50">
        <v>7.0000000000000007E-2</v>
      </c>
      <c r="F186" s="50">
        <v>0</v>
      </c>
      <c r="G186" s="50">
        <v>0.02</v>
      </c>
      <c r="H186" s="50">
        <v>0.02</v>
      </c>
      <c r="I186" s="50">
        <v>15</v>
      </c>
      <c r="J186" s="50">
        <v>0</v>
      </c>
      <c r="K186" s="50">
        <v>0.03</v>
      </c>
      <c r="L186" s="50">
        <v>0</v>
      </c>
      <c r="M186" s="50">
        <v>0</v>
      </c>
      <c r="N186" s="50">
        <v>11.1</v>
      </c>
      <c r="O186" s="50">
        <v>2.8</v>
      </c>
      <c r="P186" s="50">
        <v>1.4</v>
      </c>
      <c r="Q186" s="50">
        <v>0.28000000000000003</v>
      </c>
      <c r="R186" s="50">
        <v>60</v>
      </c>
      <c r="S186" s="52"/>
      <c r="T186" s="52"/>
    </row>
    <row r="187" spans="1:20" ht="12.6" customHeight="1" x14ac:dyDescent="0.25">
      <c r="A187" s="57" t="s">
        <v>38</v>
      </c>
      <c r="B187" s="58" t="s">
        <v>43</v>
      </c>
      <c r="C187" s="59"/>
      <c r="D187" s="49">
        <v>40</v>
      </c>
      <c r="E187" s="51">
        <v>2.21</v>
      </c>
      <c r="F187" s="51">
        <v>0</v>
      </c>
      <c r="G187" s="51">
        <v>0.44</v>
      </c>
      <c r="H187" s="50">
        <v>0.44</v>
      </c>
      <c r="I187" s="50">
        <v>19.760000000000002</v>
      </c>
      <c r="J187" s="50">
        <v>0.04</v>
      </c>
      <c r="K187" s="50">
        <v>0</v>
      </c>
      <c r="L187" s="50">
        <v>0</v>
      </c>
      <c r="M187" s="50">
        <v>0.36</v>
      </c>
      <c r="N187" s="50">
        <v>9.1999999999999993</v>
      </c>
      <c r="O187" s="50">
        <v>42.4</v>
      </c>
      <c r="P187" s="50">
        <v>10</v>
      </c>
      <c r="Q187" s="51">
        <v>1.24</v>
      </c>
      <c r="R187" s="51">
        <v>91.96</v>
      </c>
      <c r="S187" s="52"/>
      <c r="T187" s="52"/>
    </row>
    <row r="188" spans="1:20" ht="12.6" customHeight="1" x14ac:dyDescent="0.25">
      <c r="A188" s="46">
        <v>338</v>
      </c>
      <c r="B188" s="47" t="s">
        <v>44</v>
      </c>
      <c r="C188" s="48"/>
      <c r="D188" s="55">
        <v>100</v>
      </c>
      <c r="E188" s="50">
        <v>0.4</v>
      </c>
      <c r="F188" s="50">
        <v>0</v>
      </c>
      <c r="G188" s="50">
        <v>0.4</v>
      </c>
      <c r="H188" s="50">
        <v>0.4</v>
      </c>
      <c r="I188" s="50">
        <v>9.8000000000000007</v>
      </c>
      <c r="J188" s="50">
        <v>0.03</v>
      </c>
      <c r="K188" s="50">
        <v>10</v>
      </c>
      <c r="L188" s="50">
        <v>0</v>
      </c>
      <c r="M188" s="50">
        <v>0.2</v>
      </c>
      <c r="N188" s="50">
        <v>16</v>
      </c>
      <c r="O188" s="50">
        <v>11</v>
      </c>
      <c r="P188" s="50">
        <v>9</v>
      </c>
      <c r="Q188" s="50">
        <v>2.2000000000000002</v>
      </c>
      <c r="R188" s="50">
        <v>44.4</v>
      </c>
      <c r="S188" s="52"/>
      <c r="T188" s="52" t="s">
        <v>1</v>
      </c>
    </row>
    <row r="189" spans="1:20" ht="12.6" customHeight="1" x14ac:dyDescent="0.25">
      <c r="A189" s="57"/>
      <c r="B189" s="47"/>
      <c r="C189" s="48"/>
      <c r="D189" s="57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2"/>
      <c r="T189" s="52"/>
    </row>
    <row r="190" spans="1:20" ht="12.6" customHeight="1" x14ac:dyDescent="0.25">
      <c r="A190" s="46"/>
      <c r="B190" s="47"/>
      <c r="C190" s="48"/>
      <c r="D190" s="46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2"/>
      <c r="T190" s="52"/>
    </row>
    <row r="191" spans="1:20" ht="12.6" customHeight="1" x14ac:dyDescent="0.25">
      <c r="A191" s="46"/>
      <c r="B191" s="60" t="s">
        <v>45</v>
      </c>
      <c r="C191" s="61"/>
      <c r="D191" s="46"/>
      <c r="E191" s="62">
        <f>E184+E185+E186+E187+E188+E189</f>
        <v>22.220000000000002</v>
      </c>
      <c r="F191" s="62">
        <f t="shared" ref="F191:R191" si="27">F184+F185+F186+F187+F188+F189</f>
        <v>15.95</v>
      </c>
      <c r="G191" s="62">
        <f t="shared" si="27"/>
        <v>24.53</v>
      </c>
      <c r="H191" s="62">
        <f t="shared" si="27"/>
        <v>10.37</v>
      </c>
      <c r="I191" s="62">
        <f t="shared" si="27"/>
        <v>68.59</v>
      </c>
      <c r="J191" s="62">
        <f t="shared" si="27"/>
        <v>0.22000000000000003</v>
      </c>
      <c r="K191" s="62">
        <f t="shared" si="27"/>
        <v>29.650000000000002</v>
      </c>
      <c r="L191" s="62">
        <f t="shared" si="27"/>
        <v>0</v>
      </c>
      <c r="M191" s="62">
        <f t="shared" si="27"/>
        <v>0.56000000000000005</v>
      </c>
      <c r="N191" s="62">
        <f t="shared" si="27"/>
        <v>102.5</v>
      </c>
      <c r="O191" s="62">
        <f t="shared" si="27"/>
        <v>311.70999999999998</v>
      </c>
      <c r="P191" s="62">
        <f t="shared" si="27"/>
        <v>78.56</v>
      </c>
      <c r="Q191" s="62">
        <f t="shared" si="27"/>
        <v>8.1700000000000017</v>
      </c>
      <c r="R191" s="62">
        <f t="shared" si="27"/>
        <v>584.91999999999996</v>
      </c>
      <c r="S191" s="52"/>
      <c r="T191" s="52"/>
    </row>
    <row r="192" spans="1:20" ht="12.6" customHeight="1" x14ac:dyDescent="0.25">
      <c r="A192" s="84" t="s">
        <v>75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6"/>
      <c r="S192" s="52"/>
      <c r="T192" s="52"/>
    </row>
    <row r="193" spans="1:20" ht="17.25" customHeight="1" x14ac:dyDescent="0.25">
      <c r="A193" s="57" t="s">
        <v>38</v>
      </c>
      <c r="B193" s="68" t="s">
        <v>66</v>
      </c>
      <c r="C193" s="69"/>
      <c r="D193" s="49">
        <v>100</v>
      </c>
      <c r="E193" s="51">
        <v>3</v>
      </c>
      <c r="F193" s="51">
        <v>0</v>
      </c>
      <c r="G193" s="51">
        <v>1</v>
      </c>
      <c r="H193" s="51">
        <v>0</v>
      </c>
      <c r="I193" s="51">
        <v>16</v>
      </c>
      <c r="J193" s="51">
        <v>0.12</v>
      </c>
      <c r="K193" s="51">
        <v>10</v>
      </c>
      <c r="L193" s="51">
        <v>0</v>
      </c>
      <c r="M193" s="51">
        <v>0.2</v>
      </c>
      <c r="N193" s="51">
        <v>20</v>
      </c>
      <c r="O193" s="51">
        <v>62</v>
      </c>
      <c r="P193" s="51">
        <v>21</v>
      </c>
      <c r="Q193" s="51">
        <v>0.7</v>
      </c>
      <c r="R193" s="51">
        <v>90</v>
      </c>
      <c r="S193" s="52"/>
      <c r="T193" s="52"/>
    </row>
    <row r="194" spans="1:20" ht="12.6" customHeight="1" x14ac:dyDescent="0.25">
      <c r="A194" s="57">
        <v>99</v>
      </c>
      <c r="B194" s="68" t="s">
        <v>108</v>
      </c>
      <c r="C194" s="69"/>
      <c r="D194" s="49">
        <v>250</v>
      </c>
      <c r="E194" s="51">
        <v>1.27</v>
      </c>
      <c r="F194" s="51">
        <v>0</v>
      </c>
      <c r="G194" s="51">
        <v>3.99</v>
      </c>
      <c r="H194" s="51">
        <v>3.99</v>
      </c>
      <c r="I194" s="51">
        <v>7.32</v>
      </c>
      <c r="J194" s="51">
        <v>0.06</v>
      </c>
      <c r="K194" s="51">
        <v>8.3000000000000007</v>
      </c>
      <c r="L194" s="51">
        <v>0</v>
      </c>
      <c r="M194" s="51">
        <v>0</v>
      </c>
      <c r="N194" s="51">
        <v>27.88</v>
      </c>
      <c r="O194" s="51">
        <v>39.42</v>
      </c>
      <c r="P194" s="51">
        <v>16.600000000000001</v>
      </c>
      <c r="Q194" s="51">
        <v>0.62</v>
      </c>
      <c r="R194" s="51">
        <v>76.2</v>
      </c>
      <c r="S194" s="51"/>
      <c r="T194" s="52"/>
    </row>
    <row r="195" spans="1:20" ht="12.6" customHeight="1" x14ac:dyDescent="0.25">
      <c r="A195" s="67">
        <v>211</v>
      </c>
      <c r="B195" s="68" t="s">
        <v>65</v>
      </c>
      <c r="C195" s="69"/>
      <c r="D195" s="96" t="s">
        <v>57</v>
      </c>
      <c r="E195" s="51">
        <v>25.69</v>
      </c>
      <c r="F195" s="51">
        <v>25.21</v>
      </c>
      <c r="G195" s="51">
        <v>42.17</v>
      </c>
      <c r="H195" s="51">
        <v>0</v>
      </c>
      <c r="I195" s="51">
        <v>0.43</v>
      </c>
      <c r="J195" s="51">
        <v>0.14000000000000001</v>
      </c>
      <c r="K195" s="51">
        <v>0.46</v>
      </c>
      <c r="L195" s="51">
        <v>520.29999999999995</v>
      </c>
      <c r="M195" s="51">
        <v>0</v>
      </c>
      <c r="N195" s="51">
        <v>447.56</v>
      </c>
      <c r="O195" s="51">
        <v>447.56</v>
      </c>
      <c r="P195" s="51">
        <v>31.28</v>
      </c>
      <c r="Q195" s="51">
        <v>8.2100000000000009</v>
      </c>
      <c r="R195" s="51">
        <v>498.08</v>
      </c>
      <c r="S195" s="52"/>
      <c r="T195" s="52"/>
    </row>
    <row r="196" spans="1:20" ht="12.6" customHeight="1" x14ac:dyDescent="0.25">
      <c r="A196" s="46">
        <v>376</v>
      </c>
      <c r="B196" s="47" t="s">
        <v>42</v>
      </c>
      <c r="C196" s="48"/>
      <c r="D196" s="55">
        <v>200</v>
      </c>
      <c r="E196" s="50">
        <v>7.0000000000000007E-2</v>
      </c>
      <c r="F196" s="50">
        <v>0</v>
      </c>
      <c r="G196" s="50">
        <v>0.02</v>
      </c>
      <c r="H196" s="50">
        <v>0.02</v>
      </c>
      <c r="I196" s="50">
        <v>15</v>
      </c>
      <c r="J196" s="50">
        <v>0</v>
      </c>
      <c r="K196" s="50">
        <v>0.03</v>
      </c>
      <c r="L196" s="50">
        <v>0</v>
      </c>
      <c r="M196" s="50">
        <v>0</v>
      </c>
      <c r="N196" s="50">
        <v>11.1</v>
      </c>
      <c r="O196" s="50">
        <v>2.8</v>
      </c>
      <c r="P196" s="50">
        <v>1.4</v>
      </c>
      <c r="Q196" s="50">
        <v>0.28000000000000003</v>
      </c>
      <c r="R196" s="50">
        <v>60</v>
      </c>
      <c r="S196" s="52"/>
      <c r="T196" s="52"/>
    </row>
    <row r="197" spans="1:20" ht="12.6" customHeight="1" x14ac:dyDescent="0.25">
      <c r="A197" s="46" t="s">
        <v>38</v>
      </c>
      <c r="B197" s="47" t="s">
        <v>70</v>
      </c>
      <c r="C197" s="48"/>
      <c r="D197" s="55">
        <v>50</v>
      </c>
      <c r="E197" s="51">
        <v>3.95</v>
      </c>
      <c r="F197" s="51">
        <v>0</v>
      </c>
      <c r="G197" s="51">
        <v>0.5</v>
      </c>
      <c r="H197" s="51">
        <v>0.5</v>
      </c>
      <c r="I197" s="51">
        <v>24.15</v>
      </c>
      <c r="J197" s="51">
        <v>0.05</v>
      </c>
      <c r="K197" s="51">
        <v>0</v>
      </c>
      <c r="L197" s="51">
        <v>0</v>
      </c>
      <c r="M197" s="51">
        <v>0.65</v>
      </c>
      <c r="N197" s="51">
        <v>11.5</v>
      </c>
      <c r="O197" s="51">
        <v>43.5</v>
      </c>
      <c r="P197" s="51">
        <v>16.5</v>
      </c>
      <c r="Q197" s="51">
        <v>0.55000000000000004</v>
      </c>
      <c r="R197" s="51">
        <v>116.9</v>
      </c>
      <c r="S197" s="52"/>
      <c r="T197" s="52"/>
    </row>
    <row r="198" spans="1:20" ht="12.6" customHeight="1" x14ac:dyDescent="0.25">
      <c r="A198" s="57"/>
      <c r="B198" s="70" t="s">
        <v>52</v>
      </c>
      <c r="C198" s="71"/>
      <c r="D198" s="57"/>
      <c r="E198" s="72">
        <f t="shared" ref="E198:R198" si="28">E192+E193+E194+E195+E196+E197</f>
        <v>33.980000000000004</v>
      </c>
      <c r="F198" s="72">
        <f t="shared" si="28"/>
        <v>25.21</v>
      </c>
      <c r="G198" s="72">
        <f t="shared" si="28"/>
        <v>47.680000000000007</v>
      </c>
      <c r="H198" s="72">
        <f t="shared" si="28"/>
        <v>4.51</v>
      </c>
      <c r="I198" s="72">
        <f t="shared" si="28"/>
        <v>62.9</v>
      </c>
      <c r="J198" s="72">
        <f t="shared" si="28"/>
        <v>0.37</v>
      </c>
      <c r="K198" s="72">
        <f t="shared" si="28"/>
        <v>18.790000000000003</v>
      </c>
      <c r="L198" s="72">
        <f t="shared" si="28"/>
        <v>520.29999999999995</v>
      </c>
      <c r="M198" s="72">
        <f t="shared" si="28"/>
        <v>0.85000000000000009</v>
      </c>
      <c r="N198" s="72">
        <f t="shared" si="28"/>
        <v>518.04</v>
      </c>
      <c r="O198" s="72">
        <f t="shared" si="28"/>
        <v>595.28</v>
      </c>
      <c r="P198" s="72">
        <f t="shared" si="28"/>
        <v>86.78</v>
      </c>
      <c r="Q198" s="72">
        <f t="shared" si="28"/>
        <v>10.360000000000001</v>
      </c>
      <c r="R198" s="72">
        <f t="shared" si="28"/>
        <v>841.18</v>
      </c>
      <c r="S198" s="52"/>
      <c r="T198" s="52"/>
    </row>
    <row r="199" spans="1:20" ht="12.6" customHeight="1" x14ac:dyDescent="0.25">
      <c r="A199" s="57"/>
      <c r="B199" s="70" t="s">
        <v>53</v>
      </c>
      <c r="C199" s="71"/>
      <c r="D199" s="57"/>
      <c r="E199" s="72">
        <f t="shared" ref="E199:R199" si="29">E191+E198</f>
        <v>56.2</v>
      </c>
      <c r="F199" s="72">
        <f t="shared" si="29"/>
        <v>41.16</v>
      </c>
      <c r="G199" s="72">
        <f t="shared" si="29"/>
        <v>72.210000000000008</v>
      </c>
      <c r="H199" s="72">
        <f t="shared" si="29"/>
        <v>14.879999999999999</v>
      </c>
      <c r="I199" s="72">
        <f t="shared" si="29"/>
        <v>131.49</v>
      </c>
      <c r="J199" s="72">
        <f t="shared" si="29"/>
        <v>0.59000000000000008</v>
      </c>
      <c r="K199" s="72">
        <f t="shared" si="29"/>
        <v>48.440000000000005</v>
      </c>
      <c r="L199" s="72">
        <f t="shared" si="29"/>
        <v>520.29999999999995</v>
      </c>
      <c r="M199" s="72">
        <f t="shared" si="29"/>
        <v>1.4100000000000001</v>
      </c>
      <c r="N199" s="72">
        <f t="shared" si="29"/>
        <v>620.54</v>
      </c>
      <c r="O199" s="72">
        <f t="shared" si="29"/>
        <v>906.99</v>
      </c>
      <c r="P199" s="72">
        <f t="shared" si="29"/>
        <v>165.34</v>
      </c>
      <c r="Q199" s="72">
        <f t="shared" si="29"/>
        <v>18.53</v>
      </c>
      <c r="R199" s="72">
        <f t="shared" si="29"/>
        <v>1426.1</v>
      </c>
      <c r="S199" s="52"/>
      <c r="T199" s="52"/>
    </row>
    <row r="200" spans="1:20" ht="15" customHeight="1" x14ac:dyDescent="0.25">
      <c r="A200" s="100" t="s">
        <v>109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52"/>
      <c r="T200" s="52"/>
    </row>
    <row r="201" spans="1:20" ht="15" customHeight="1" x14ac:dyDescent="0.25">
      <c r="A201" s="101" t="s">
        <v>110</v>
      </c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52"/>
      <c r="T201" s="52"/>
    </row>
    <row r="202" spans="1:20" ht="22.5" customHeight="1" x14ac:dyDescent="0.25">
      <c r="A202" s="101" t="s">
        <v>111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52"/>
      <c r="T202" s="52"/>
    </row>
    <row r="203" spans="1:20" ht="32.25" hidden="1" customHeight="1" x14ac:dyDescent="0.2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3"/>
      <c r="S203" s="52"/>
      <c r="T203" s="52"/>
    </row>
    <row r="204" spans="1:20" ht="23.25" customHeight="1" x14ac:dyDescent="0.25">
      <c r="A204" s="104" t="s">
        <v>112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5"/>
      <c r="S204" s="52"/>
      <c r="T204" s="52"/>
    </row>
    <row r="205" spans="1:20" ht="39.75" customHeight="1" x14ac:dyDescent="0.25">
      <c r="A205" s="106" t="s">
        <v>113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7"/>
      <c r="S205" s="52"/>
      <c r="T205" s="52"/>
    </row>
    <row r="206" spans="1:20" ht="29.25" customHeight="1" x14ac:dyDescent="0.25">
      <c r="A206" s="108"/>
      <c r="B206" s="101" t="s">
        <v>114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</row>
  </sheetData>
  <mergeCells count="179">
    <mergeCell ref="A205:Q205"/>
    <mergeCell ref="B206:T206"/>
    <mergeCell ref="B199:C199"/>
    <mergeCell ref="A200:R200"/>
    <mergeCell ref="A201:R201"/>
    <mergeCell ref="A202:R202"/>
    <mergeCell ref="A203:Q203"/>
    <mergeCell ref="A204:Q204"/>
    <mergeCell ref="B193:C193"/>
    <mergeCell ref="B194:C194"/>
    <mergeCell ref="B195:C195"/>
    <mergeCell ref="B196:C196"/>
    <mergeCell ref="B197:C197"/>
    <mergeCell ref="B198:C198"/>
    <mergeCell ref="B186:C186"/>
    <mergeCell ref="B188:C188"/>
    <mergeCell ref="B189:C189"/>
    <mergeCell ref="B190:C190"/>
    <mergeCell ref="B191:C191"/>
    <mergeCell ref="A192:R192"/>
    <mergeCell ref="B180:C180"/>
    <mergeCell ref="B181:C181"/>
    <mergeCell ref="A182:R182"/>
    <mergeCell ref="A183:R183"/>
    <mergeCell ref="B184:C184"/>
    <mergeCell ref="B185:C185"/>
    <mergeCell ref="A173:R173"/>
    <mergeCell ref="B174:C174"/>
    <mergeCell ref="B175:C175"/>
    <mergeCell ref="B176:C176"/>
    <mergeCell ref="B177:C177"/>
    <mergeCell ref="B178:C178"/>
    <mergeCell ref="B166:C166"/>
    <mergeCell ref="B167:C167"/>
    <mergeCell ref="B168:C168"/>
    <mergeCell ref="B170:C170"/>
    <mergeCell ref="B171:C171"/>
    <mergeCell ref="B172:C172"/>
    <mergeCell ref="B159:C159"/>
    <mergeCell ref="B161:C161"/>
    <mergeCell ref="B162:C162"/>
    <mergeCell ref="A163:R163"/>
    <mergeCell ref="A164:R164"/>
    <mergeCell ref="B165:C165"/>
    <mergeCell ref="B152:C152"/>
    <mergeCell ref="B153:C153"/>
    <mergeCell ref="B154:C154"/>
    <mergeCell ref="A155:R155"/>
    <mergeCell ref="B157:C157"/>
    <mergeCell ref="B158:C158"/>
    <mergeCell ref="A146:R146"/>
    <mergeCell ref="A147:R147"/>
    <mergeCell ref="B148:C148"/>
    <mergeCell ref="B149:C149"/>
    <mergeCell ref="B150:C150"/>
    <mergeCell ref="B151:C151"/>
    <mergeCell ref="B139:C139"/>
    <mergeCell ref="B140:C140"/>
    <mergeCell ref="B141:C141"/>
    <mergeCell ref="B143:C143"/>
    <mergeCell ref="B144:C144"/>
    <mergeCell ref="B145:C145"/>
    <mergeCell ref="B132:C132"/>
    <mergeCell ref="B133:C133"/>
    <mergeCell ref="B135:C135"/>
    <mergeCell ref="B136:C136"/>
    <mergeCell ref="A137:R137"/>
    <mergeCell ref="B138:C138"/>
    <mergeCell ref="B126:C126"/>
    <mergeCell ref="B127:C127"/>
    <mergeCell ref="A128:R128"/>
    <mergeCell ref="A129:R129"/>
    <mergeCell ref="B130:C130"/>
    <mergeCell ref="B131:C131"/>
    <mergeCell ref="B117:C117"/>
    <mergeCell ref="A118:R118"/>
    <mergeCell ref="B119:C119"/>
    <mergeCell ref="B120:C120"/>
    <mergeCell ref="B121:C121"/>
    <mergeCell ref="B123:C123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A107:R107"/>
    <mergeCell ref="A108:R108"/>
    <mergeCell ref="B109:C109"/>
    <mergeCell ref="B110:C110"/>
    <mergeCell ref="A98:R98"/>
    <mergeCell ref="B99:C99"/>
    <mergeCell ref="B100:C100"/>
    <mergeCell ref="B101:C101"/>
    <mergeCell ref="B102:C102"/>
    <mergeCell ref="B103:C103"/>
    <mergeCell ref="B91:C91"/>
    <mergeCell ref="B92:C92"/>
    <mergeCell ref="B93:C93"/>
    <mergeCell ref="B95:C95"/>
    <mergeCell ref="B96:C96"/>
    <mergeCell ref="B97:C97"/>
    <mergeCell ref="B83:C83"/>
    <mergeCell ref="B85:C85"/>
    <mergeCell ref="B87:C87"/>
    <mergeCell ref="B88:C88"/>
    <mergeCell ref="A89:R89"/>
    <mergeCell ref="A90:R90"/>
    <mergeCell ref="B77:C77"/>
    <mergeCell ref="B78:C78"/>
    <mergeCell ref="B79:C79"/>
    <mergeCell ref="A80:R80"/>
    <mergeCell ref="B81:C81"/>
    <mergeCell ref="B82:C82"/>
    <mergeCell ref="A70:R70"/>
    <mergeCell ref="A71:R71"/>
    <mergeCell ref="B72:C72"/>
    <mergeCell ref="B73:C73"/>
    <mergeCell ref="B74:C74"/>
    <mergeCell ref="B75:C75"/>
    <mergeCell ref="A62:R62"/>
    <mergeCell ref="B64:C64"/>
    <mergeCell ref="B65:C65"/>
    <mergeCell ref="B66:C66"/>
    <mergeCell ref="B67:C67"/>
    <mergeCell ref="B69:C69"/>
    <mergeCell ref="B55:C55"/>
    <mergeCell ref="B56:C56"/>
    <mergeCell ref="B57:C57"/>
    <mergeCell ref="B59:C59"/>
    <mergeCell ref="B60:C60"/>
    <mergeCell ref="B61:C61"/>
    <mergeCell ref="B47:C47"/>
    <mergeCell ref="B48:C48"/>
    <mergeCell ref="B49:C49"/>
    <mergeCell ref="B51:C51"/>
    <mergeCell ref="A53:R53"/>
    <mergeCell ref="A54:R54"/>
    <mergeCell ref="B39:C39"/>
    <mergeCell ref="B41:C41"/>
    <mergeCell ref="B43:C43"/>
    <mergeCell ref="A44:R44"/>
    <mergeCell ref="B45:C45"/>
    <mergeCell ref="B46:C46"/>
    <mergeCell ref="B31:C31"/>
    <mergeCell ref="B33:C33"/>
    <mergeCell ref="B34:C34"/>
    <mergeCell ref="B35:C35"/>
    <mergeCell ref="A36:R36"/>
    <mergeCell ref="B38:C38"/>
    <mergeCell ref="B24:C24"/>
    <mergeCell ref="B26:C26"/>
    <mergeCell ref="B27:C27"/>
    <mergeCell ref="A28:R28"/>
    <mergeCell ref="B29:C29"/>
    <mergeCell ref="B30:C30"/>
    <mergeCell ref="B18:C18"/>
    <mergeCell ref="A19:R19"/>
    <mergeCell ref="A20:R20"/>
    <mergeCell ref="B21:C21"/>
    <mergeCell ref="B22:C22"/>
    <mergeCell ref="B23:C23"/>
    <mergeCell ref="A10:R10"/>
    <mergeCell ref="E11:L11"/>
    <mergeCell ref="C12:K12"/>
    <mergeCell ref="E15:F15"/>
    <mergeCell ref="G15:H15"/>
    <mergeCell ref="J15:M15"/>
    <mergeCell ref="N15:Q15"/>
    <mergeCell ref="R15:R17"/>
    <mergeCell ref="B16:C16"/>
    <mergeCell ref="G2:K2"/>
    <mergeCell ref="L2:R2"/>
    <mergeCell ref="G3:K3"/>
    <mergeCell ref="L3:R3"/>
    <mergeCell ref="L4:R4"/>
    <mergeCell ref="G9:K9"/>
  </mergeCells>
  <pageMargins left="0.23622047244094488" right="0.23622047244094488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1-4 и гпд 10 школа</vt:lpstr>
      <vt:lpstr>' 1-4 и гпд 10 школа'!Область_печати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KITCHEN2</dc:creator>
  <cp:lastModifiedBy>KITCHEN2</cp:lastModifiedBy>
  <dcterms:created xsi:type="dcterms:W3CDTF">2024-04-10T05:41:20Z</dcterms:created>
  <dcterms:modified xsi:type="dcterms:W3CDTF">2024-04-10T05:43:58Z</dcterms:modified>
</cp:coreProperties>
</file>